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330" firstSheet="1" activeTab="1"/>
  </bookViews>
  <sheets>
    <sheet name="Budget" sheetId="5" state="hidden" r:id="rId1"/>
    <sheet name="Instructions" sheetId="11" r:id="rId2"/>
    <sheet name="1. Project Details" sheetId="9" r:id="rId3"/>
    <sheet name="2. Workplan" sheetId="6" r:id="rId4"/>
    <sheet name="3. Budget 2024.2025" sheetId="3" r:id="rId5"/>
    <sheet name="4 Interim_Final Financial " sheetId="8" state="hidden" r:id="rId6"/>
    <sheet name="Final" sheetId="4" state="hidden" r:id="rId7"/>
  </sheets>
  <externalReferences>
    <externalReference r:id="rId8"/>
  </externalReferences>
  <definedNames>
    <definedName name="Currency">[1]Sheet2!$A$1:$A$10</definedName>
  </definedNames>
  <calcPr calcId="162913"/>
</workbook>
</file>

<file path=xl/calcChain.xml><?xml version="1.0" encoding="utf-8"?>
<calcChain xmlns="http://schemas.openxmlformats.org/spreadsheetml/2006/main">
  <c r="I43" i="3" l="1"/>
  <c r="I37" i="3"/>
  <c r="I42" i="3"/>
  <c r="I35" i="3"/>
  <c r="I10" i="3" l="1"/>
  <c r="I15" i="3" l="1"/>
  <c r="I27" i="3" l="1"/>
  <c r="I32" i="3" s="1"/>
  <c r="E30" i="8"/>
  <c r="C30" i="8"/>
  <c r="B30" i="8"/>
  <c r="B31" i="8"/>
  <c r="F29" i="8"/>
  <c r="F28" i="8"/>
  <c r="F27" i="8"/>
  <c r="F30" i="8" s="1"/>
  <c r="F26" i="8"/>
  <c r="F25" i="8"/>
  <c r="E23" i="8"/>
  <c r="F23" i="8" s="1"/>
  <c r="C23" i="8"/>
  <c r="F22" i="8"/>
  <c r="F21" i="8"/>
  <c r="E19" i="8"/>
  <c r="F19" i="8" s="1"/>
  <c r="C19" i="8"/>
  <c r="C31" i="8" s="1"/>
  <c r="F18" i="8"/>
  <c r="F17" i="8"/>
  <c r="F16" i="8"/>
  <c r="F15" i="8"/>
  <c r="E13" i="8"/>
  <c r="E31" i="8" s="1"/>
  <c r="C13" i="8"/>
  <c r="F12" i="8"/>
  <c r="F11" i="8"/>
  <c r="F13" i="8"/>
  <c r="I12" i="3"/>
  <c r="G42" i="3"/>
  <c r="G37" i="3"/>
  <c r="G32" i="3"/>
  <c r="G25" i="3"/>
  <c r="G18" i="3"/>
  <c r="G12" i="3"/>
  <c r="E36" i="3"/>
  <c r="I36" i="3" s="1"/>
  <c r="E35" i="3"/>
  <c r="I40" i="3"/>
  <c r="I34" i="3"/>
  <c r="I21" i="3"/>
  <c r="I25" i="3" s="1"/>
  <c r="I18" i="3"/>
  <c r="E6" i="4"/>
  <c r="B17" i="4"/>
  <c r="D17" i="4" s="1"/>
  <c r="B30" i="5"/>
  <c r="D29" i="5"/>
  <c r="D28" i="5"/>
  <c r="D26" i="5"/>
  <c r="C25" i="5"/>
  <c r="B25" i="5"/>
  <c r="D24" i="5"/>
  <c r="D23" i="5"/>
  <c r="D22" i="5"/>
  <c r="D21" i="5"/>
  <c r="C20" i="5"/>
  <c r="B20" i="5"/>
  <c r="D19" i="5"/>
  <c r="D18" i="5"/>
  <c r="D17" i="5"/>
  <c r="D16" i="5"/>
  <c r="C15" i="5"/>
  <c r="B15" i="5"/>
  <c r="D14" i="5"/>
  <c r="D13" i="5"/>
  <c r="D12" i="5"/>
  <c r="D11" i="5"/>
  <c r="D10" i="5"/>
  <c r="C30" i="4"/>
  <c r="D29" i="4"/>
  <c r="D28" i="4"/>
  <c r="D26" i="4"/>
  <c r="C25" i="4"/>
  <c r="D24" i="4"/>
  <c r="D23" i="4"/>
  <c r="D21" i="4"/>
  <c r="C20" i="4"/>
  <c r="D19" i="4"/>
  <c r="D18" i="4"/>
  <c r="D16" i="4"/>
  <c r="C15" i="4"/>
  <c r="D14" i="4"/>
  <c r="D13" i="4"/>
  <c r="D12" i="4"/>
  <c r="D10" i="4"/>
  <c r="B11" i="4"/>
  <c r="B15" i="4" s="1"/>
  <c r="D25" i="5"/>
  <c r="D20" i="5"/>
  <c r="C31" i="4"/>
  <c r="D15" i="5"/>
  <c r="B31" i="5"/>
  <c r="B22" i="4"/>
  <c r="D22" i="4" s="1"/>
  <c r="E6" i="5"/>
  <c r="D6" i="4"/>
  <c r="B27" i="4"/>
  <c r="B30" i="4" s="1"/>
  <c r="D30" i="4" s="1"/>
  <c r="C27" i="5"/>
  <c r="D27" i="5" s="1"/>
  <c r="F31" i="8" l="1"/>
  <c r="B20" i="4"/>
  <c r="D20" i="4" s="1"/>
  <c r="B25" i="4"/>
  <c r="D25" i="4" s="1"/>
  <c r="D27" i="4"/>
  <c r="D11" i="4"/>
  <c r="D15" i="4"/>
  <c r="C30" i="5"/>
  <c r="F6" i="5" l="1"/>
  <c r="B31" i="4"/>
  <c r="D31" i="4" s="1"/>
  <c r="C31" i="5"/>
  <c r="D31" i="5" s="1"/>
  <c r="D30" i="5"/>
</calcChain>
</file>

<file path=xl/sharedStrings.xml><?xml version="1.0" encoding="utf-8"?>
<sst xmlns="http://schemas.openxmlformats.org/spreadsheetml/2006/main" count="233" uniqueCount="175">
  <si>
    <t>A. Administrative Expenses</t>
  </si>
  <si>
    <t>Administrative Expenses Subtotal</t>
  </si>
  <si>
    <t>B. Travel</t>
  </si>
  <si>
    <t>Travel Subtotal</t>
  </si>
  <si>
    <t>C. Supplies</t>
  </si>
  <si>
    <t>Supplies Subtotal</t>
  </si>
  <si>
    <t>Budget Category</t>
  </si>
  <si>
    <t>D. Other</t>
  </si>
  <si>
    <t>Other Subtotal</t>
  </si>
  <si>
    <t>Partnership for Influenza Vaccine Introduction</t>
  </si>
  <si>
    <t>Description of Activity</t>
  </si>
  <si>
    <t>Total Expenses</t>
  </si>
  <si>
    <t>Budget</t>
  </si>
  <si>
    <t>Signature:</t>
  </si>
  <si>
    <t>Date of Submission</t>
  </si>
  <si>
    <t>2017 Budget &amp; Financial Report</t>
  </si>
  <si>
    <t>Sub-Award</t>
  </si>
  <si>
    <t>Available Funding Balance</t>
  </si>
  <si>
    <t>Actual Expenses</t>
  </si>
  <si>
    <t>Period 2 Variance</t>
  </si>
  <si>
    <t>Total Approved Budget</t>
  </si>
  <si>
    <t>Total Actual Expenses</t>
  </si>
  <si>
    <t>Total Grant Variance</t>
  </si>
  <si>
    <t>Final Financial Report Total Expenses</t>
  </si>
  <si>
    <t>Total Budget Available</t>
  </si>
  <si>
    <t>Total Budget vs. Actual Expenses</t>
  </si>
  <si>
    <t>Budget vs. Actual Expenses</t>
  </si>
  <si>
    <t xml:space="preserve">Agency/Organization: </t>
  </si>
  <si>
    <t xml:space="preserve">Prepared by: </t>
  </si>
  <si>
    <t>Title:</t>
  </si>
  <si>
    <t>Consultants</t>
  </si>
  <si>
    <t>Contractual</t>
  </si>
  <si>
    <t>Roundtable meeting costs</t>
  </si>
  <si>
    <t>Agency/Organization:</t>
  </si>
  <si>
    <t>Prepared by:</t>
  </si>
  <si>
    <t xml:space="preserve">Title: </t>
  </si>
  <si>
    <t>2018 Final Financial Report</t>
  </si>
  <si>
    <t>To: The Task Force for Global Health</t>
  </si>
  <si>
    <t xml:space="preserve">       330 West Ponce de Leon Ave. Decatur, GA 30030</t>
  </si>
  <si>
    <t>Expense Category</t>
  </si>
  <si>
    <t xml:space="preserve">Proposed Services provided by contractor to TFGH </t>
  </si>
  <si>
    <t>Annual Salary</t>
  </si>
  <si>
    <t>Months on Project</t>
  </si>
  <si>
    <t>Percent time on Project</t>
  </si>
  <si>
    <t>B. Consultant Cost</t>
  </si>
  <si>
    <t>C. Contractual Cost</t>
  </si>
  <si>
    <t>D. Supplies</t>
  </si>
  <si>
    <t>Cost per Day/Month</t>
  </si>
  <si>
    <t>Number of Consultants</t>
  </si>
  <si>
    <t># Days/#Months</t>
  </si>
  <si>
    <t>Number of Units</t>
  </si>
  <si>
    <t>Cost per Unit</t>
  </si>
  <si>
    <t>Total Budget</t>
  </si>
  <si>
    <t>Contractual Subtotal</t>
  </si>
  <si>
    <t>Example - design services for a poster</t>
  </si>
  <si>
    <t>Cost for Contractor</t>
  </si>
  <si>
    <t>Example - printing leaflets</t>
  </si>
  <si>
    <t>Consultant Subtotal</t>
  </si>
  <si>
    <t>E. Travel</t>
  </si>
  <si>
    <t>Number of Travelers</t>
  </si>
  <si>
    <t>Cost per Per Person</t>
  </si>
  <si>
    <t>Number of Trips</t>
  </si>
  <si>
    <t>F. Other Direct Costs</t>
  </si>
  <si>
    <t xml:space="preserve">Example  - Meeting venue </t>
  </si>
  <si>
    <t>Number of Participants</t>
  </si>
  <si>
    <t>Cost per Person</t>
  </si>
  <si>
    <t>Example - Coffee and Tea</t>
  </si>
  <si>
    <t>Other Direct Costs Subtotal</t>
  </si>
  <si>
    <t>Total Budget in (USD)</t>
  </si>
  <si>
    <t xml:space="preserve">* = Column E is available if you need to calculate the budget in local currency and then convert to USD in column F. </t>
  </si>
  <si>
    <t>Start Date</t>
  </si>
  <si>
    <t>Final Report with Financial Report</t>
  </si>
  <si>
    <t>Reports</t>
  </si>
  <si>
    <t xml:space="preserve">Add date for Midpoint of Subaward </t>
  </si>
  <si>
    <t>Due 30 days after completion of project</t>
  </si>
  <si>
    <t>Tax Exempt Status</t>
  </si>
  <si>
    <t>Mailing Address</t>
  </si>
  <si>
    <t>Primary Contact (PC)</t>
  </si>
  <si>
    <t>PC Title</t>
  </si>
  <si>
    <t xml:space="preserve">PC Phone Number </t>
  </si>
  <si>
    <t>PC Email Address</t>
  </si>
  <si>
    <t>Secondary Contact (SC)</t>
  </si>
  <si>
    <t>SC Title</t>
  </si>
  <si>
    <t>SC Phone Number</t>
  </si>
  <si>
    <t>SC Email Address</t>
  </si>
  <si>
    <t>Authorized Signatory</t>
  </si>
  <si>
    <t>Signatory Title</t>
  </si>
  <si>
    <t>Signatory Phone Number</t>
  </si>
  <si>
    <t>Signatory Email Address</t>
  </si>
  <si>
    <t xml:space="preserve">Report Date: </t>
  </si>
  <si>
    <t xml:space="preserve">Services provided by contractor to TFGH for the current period </t>
  </si>
  <si>
    <t>Current Period Expenditures</t>
  </si>
  <si>
    <t>Expenditures to Date</t>
  </si>
  <si>
    <t>Total Contract Budget</t>
  </si>
  <si>
    <t>Remaining Budget Amount</t>
  </si>
  <si>
    <t>Completed Activity (X)</t>
  </si>
  <si>
    <t>Comments</t>
  </si>
  <si>
    <t>Payment Schedule</t>
  </si>
  <si>
    <t>Projected Payment Date</t>
  </si>
  <si>
    <t>Payment Percentage</t>
  </si>
  <si>
    <t>Payment Amount</t>
  </si>
  <si>
    <t>Pending Signed Agreement</t>
  </si>
  <si>
    <t>$</t>
  </si>
  <si>
    <t xml:space="preserve">       Payment Received by Contractor</t>
  </si>
  <si>
    <t>Budget Assumptions Description</t>
  </si>
  <si>
    <t>Total Budget in local currency* (Optional)</t>
  </si>
  <si>
    <t>Activity Description</t>
  </si>
  <si>
    <t xml:space="preserve">Deliverable </t>
  </si>
  <si>
    <t>xx/xx/2021</t>
  </si>
  <si>
    <t>*To be completed with the interim and final report</t>
  </si>
  <si>
    <t xml:space="preserve">       The Center for Vaccine Equity, Respiratory Diseases</t>
  </si>
  <si>
    <t>Interim Report with Financial Report</t>
  </si>
  <si>
    <t>Total amount requested</t>
  </si>
  <si>
    <t xml:space="preserve">**Please use conversion rate from Oanda  https://www1.oanda.com/currency/converter/ </t>
  </si>
  <si>
    <t xml:space="preserve">Conversion Rate   (Optional) </t>
  </si>
  <si>
    <t xml:space="preserve">Proposal Instructions </t>
  </si>
  <si>
    <t>End Date/Deliverable due date</t>
  </si>
  <si>
    <t>1. Activity Description</t>
  </si>
  <si>
    <t>2. Activity Description</t>
  </si>
  <si>
    <t>3. Activity Description</t>
  </si>
  <si>
    <t>4. Activity Description</t>
  </si>
  <si>
    <t>Deliverable 1.1</t>
  </si>
  <si>
    <t>Deliverable 1.2</t>
  </si>
  <si>
    <t>Deliverable 1.3</t>
  </si>
  <si>
    <t>Deliverable 2.1</t>
  </si>
  <si>
    <t>Deliverable 2.2</t>
  </si>
  <si>
    <t>Deliverable 2.3</t>
  </si>
  <si>
    <t>Deliverable 3.1</t>
  </si>
  <si>
    <t>Deliverable 3.2</t>
  </si>
  <si>
    <t>Deliverable 3.3</t>
  </si>
  <si>
    <t>Deliverable 4.1</t>
  </si>
  <si>
    <t>Deliverable 4.2</t>
  </si>
  <si>
    <t>Deliverable 4.3</t>
  </si>
  <si>
    <r>
      <t xml:space="preserve">Please select Techinical Area from the dropdown menu in each cell below </t>
    </r>
    <r>
      <rPr>
        <b/>
        <i/>
        <sz val="11"/>
        <color theme="1"/>
        <rFont val="Calibri"/>
        <family val="2"/>
        <scheme val="minor"/>
      </rPr>
      <t>(This column should align to Techical Areas selected in Column A on the workplan)</t>
    </r>
  </si>
  <si>
    <r>
      <t xml:space="preserve">Technical Area </t>
    </r>
    <r>
      <rPr>
        <i/>
        <sz val="11"/>
        <color theme="1"/>
        <rFont val="Calibri"/>
        <family val="2"/>
        <scheme val="minor"/>
      </rPr>
      <t>(Please select the Technical Area associated with the Activity in the dropdown menu in each cell in column A)</t>
    </r>
  </si>
  <si>
    <t xml:space="preserve">Project timeframe </t>
  </si>
  <si>
    <t>PROSPECTIVE CONTRACTOR INFORMATION</t>
  </si>
  <si>
    <t>Organization</t>
  </si>
  <si>
    <t>Actvity 1: Example - IT consultant</t>
  </si>
  <si>
    <t>Activity #</t>
  </si>
  <si>
    <t xml:space="preserve">Activity </t>
  </si>
  <si>
    <t>Total COVID Budget</t>
  </si>
  <si>
    <t>Country</t>
  </si>
  <si>
    <t>Is this funding request over $250,000?</t>
  </si>
  <si>
    <t>Yes or No</t>
  </si>
  <si>
    <t xml:space="preserve">If the request is over $250,000, In compliance with 2 CFR 200.320 Methods of Procurement to be Followed, the Task Force for Global Health requires documentation of a competitive bid justification for all awards and procurements with a value of $250,000 or greater. </t>
  </si>
  <si>
    <r>
      <t>2. Please complete the detailed</t>
    </r>
    <r>
      <rPr>
        <b/>
        <sz val="11"/>
        <color theme="1"/>
        <rFont val="Calibri"/>
        <family val="2"/>
        <scheme val="minor"/>
      </rPr>
      <t xml:space="preserve"> "2. Workplan "</t>
    </r>
    <r>
      <rPr>
        <sz val="11"/>
        <color theme="1"/>
        <rFont val="Calibri"/>
        <family val="2"/>
        <scheme val="minor"/>
      </rPr>
      <t xml:space="preserve"> sheet</t>
    </r>
    <r>
      <rPr>
        <b/>
        <sz val="11"/>
        <color theme="1"/>
        <rFont val="Calibri"/>
        <family val="2"/>
        <scheme val="minor"/>
      </rPr>
      <t xml:space="preserve">- </t>
    </r>
    <r>
      <rPr>
        <sz val="11"/>
        <color theme="1"/>
        <rFont val="Calibri"/>
        <family val="2"/>
        <scheme val="minor"/>
      </rPr>
      <t xml:space="preserve">Please select the Technical Area associated with the Activity in the dropdown menu in each cell in column A; add your activities, deliverables and start and end dates. </t>
    </r>
  </si>
  <si>
    <t>4. Please view the Contractor Guide (attached to the email) for detailed budget information to complete your workplan and budget.</t>
  </si>
  <si>
    <t>Please provide a brief summary of project- Statement of purpose and objectives.</t>
  </si>
  <si>
    <t xml:space="preserve">Example - HW training </t>
  </si>
  <si>
    <t>Example - Agenda, participant list and meeting report</t>
  </si>
  <si>
    <t>Example - Project Manager (Add Name of Person)</t>
  </si>
  <si>
    <t>Example - This person will support the project by overseeing the the KAP and other Communication Related Activities.</t>
  </si>
  <si>
    <t>Example - Two consultants will be hired to support the data analysis for the KAP, and he/she will be paid $100 per hour for 10 days. The consultant justification form was attached to the email.</t>
  </si>
  <si>
    <t xml:space="preserve">Example - We will print 5000 posters of the new COVID-19 guidance to provide to x number of districts to support the vaccination campaign. We estimate that it will cost $2 per poster. Since the budget is over $5000, the detailed quote is attached. </t>
  </si>
  <si>
    <t>Example - We estimate that it will cost $1 per leaflet based on previous quotes.</t>
  </si>
  <si>
    <t>Example - Flight for regional supervisors</t>
  </si>
  <si>
    <t>Example - Hotel for regional supervisors</t>
  </si>
  <si>
    <t>Example - Per Diem regional supervisors</t>
  </si>
  <si>
    <t>We assume that 2 supervisors will need to travel to the vaccination sites 2 times during the campaign</t>
  </si>
  <si>
    <t xml:space="preserve">The estimated hotel cost is $150 per night </t>
  </si>
  <si>
    <t>$75 per diem per day for 2 days of travel. The Per Diem is based on the UNDSA website. The link to the rate attached or the documentation of the rate is attached.</t>
  </si>
  <si>
    <t xml:space="preserve">Total cost to reserve room </t>
  </si>
  <si>
    <t>We expect 50 participants to attend the AEFI meeting.</t>
  </si>
  <si>
    <t>Vaccine Safety</t>
  </si>
  <si>
    <t>Workforce Development</t>
  </si>
  <si>
    <t>Vaccine Delivery Planning &amp; Implementation</t>
  </si>
  <si>
    <t>Vaccine Confidence Demand &amp; Uptake</t>
  </si>
  <si>
    <t>CONTRACTOR WORKPLAN AND BUDGET TEMPLATE</t>
  </si>
  <si>
    <t>Is this an activity that is integrating with other immunization programs?</t>
  </si>
  <si>
    <r>
      <t>1. Please complete the "</t>
    </r>
    <r>
      <rPr>
        <b/>
        <sz val="11"/>
        <color theme="1"/>
        <rFont val="Calibri"/>
        <family val="2"/>
        <scheme val="minor"/>
      </rPr>
      <t>1. Proposal Details"</t>
    </r>
    <r>
      <rPr>
        <sz val="11"/>
        <color theme="1"/>
        <rFont val="Calibri"/>
        <family val="2"/>
        <scheme val="minor"/>
      </rPr>
      <t xml:space="preserve"> sheet  to request funding for FY 24. </t>
    </r>
  </si>
  <si>
    <t>We appreciate your interest in submitting a proposal to the Respiratory Virus Prevention and Preparedness Program (RVPP). We are available to assist you in understanding the program requirements and completing the contractor documentation required to evaluate your workplan and budget. Please complete all sections in the excel format on sheets 1-3. This is a proposal and not a commitment by RVPP until the workplan and budget are approved and agreement is signed.</t>
  </si>
  <si>
    <t>Respiratory Virus Prevention and Preparedness Program (RVPP) Sub-Award FY24 Budget Justification</t>
  </si>
  <si>
    <t>Respiratory Virus Prevention and Preparedness Program (RVPP) Sub-Award FY24 Financial Report</t>
  </si>
  <si>
    <r>
      <t>3. Please complete the "</t>
    </r>
    <r>
      <rPr>
        <b/>
        <sz val="11"/>
        <color theme="1"/>
        <rFont val="Calibri"/>
        <family val="2"/>
        <scheme val="minor"/>
      </rPr>
      <t>3. Budget 2024.2025"</t>
    </r>
    <r>
      <rPr>
        <sz val="11"/>
        <color theme="1"/>
        <rFont val="Calibri"/>
        <family val="2"/>
        <scheme val="minor"/>
      </rPr>
      <t xml:space="preserve"> sheet - Please select Techinical Area from the dropdown menu in column A. Column A on </t>
    </r>
    <r>
      <rPr>
        <b/>
        <sz val="11"/>
        <color theme="1"/>
        <rFont val="Calibri"/>
        <family val="2"/>
        <scheme val="minor"/>
      </rPr>
      <t xml:space="preserve">"3. Budget 2024.2025"  </t>
    </r>
    <r>
      <rPr>
        <sz val="11"/>
        <color theme="1"/>
        <rFont val="Calibri"/>
        <family val="2"/>
        <scheme val="minor"/>
      </rPr>
      <t xml:space="preserve">should align to column A on the </t>
    </r>
    <r>
      <rPr>
        <b/>
        <sz val="11"/>
        <color theme="1"/>
        <rFont val="Calibri"/>
        <family val="2"/>
        <scheme val="minor"/>
      </rPr>
      <t>"2. Workplan sheet"</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</si>
</sst>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4" formatCode="_(&quot;$&quot;* #,##0.00_);_(&quot;$&quot;* \(#,##0.00\);_(&quot;$&quot;* &quot;-&quot;??_);_(@_)"/>
    <numFmt numFmtId="43" formatCode="_(* #,##0.00_);_(* \(#,##0.00\);_(* &quot;-&quot;??_);_(@_)"/>
    <numFmt numFmtId="164" formatCode="_(* #,##0_);_(* \(#,##0\);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9"/>
      <color theme="1"/>
      <name val="Calibri"/>
      <family val="2"/>
      <scheme val="minor"/>
    </font>
    <font>
      <b/>
      <u/>
      <sz val="11"/>
      <color theme="1"/>
      <name val="Calibri"/>
      <family val="2"/>
      <scheme val="minor"/>
    </font>
    <font>
      <sz val="11"/>
      <name val="Calibri"/>
      <family val="2"/>
      <scheme val="minor"/>
    </font>
    <font>
      <b/>
      <sz val="14"/>
      <color theme="1"/>
      <name val="Verdana"/>
      <family val="2"/>
    </font>
    <font>
      <i/>
      <sz val="10"/>
      <color theme="1" tint="4.9989318521683403E-2"/>
      <name val="Times New Roman"/>
      <family val="1"/>
    </font>
    <font>
      <b/>
      <sz val="14"/>
      <color rgb="FF808080"/>
      <name val="Verdana"/>
      <family val="2"/>
    </font>
    <font>
      <u val="singleAccounting"/>
      <sz val="11"/>
      <color theme="1"/>
      <name val="Calibri"/>
      <family val="2"/>
      <scheme val="minor"/>
    </font>
    <font>
      <b/>
      <sz val="18"/>
      <color theme="1"/>
      <name val="Calibri"/>
      <family val="2"/>
      <scheme val="minor"/>
    </font>
    <font>
      <sz val="10"/>
      <color theme="1"/>
      <name val="Verdana"/>
      <family val="2"/>
    </font>
    <font>
      <b/>
      <sz val="10"/>
      <color theme="1"/>
      <name val="Verdana"/>
      <family val="2"/>
    </font>
    <font>
      <b/>
      <sz val="10"/>
      <color theme="0" tint="-0.499984740745262"/>
      <name val="Verdana"/>
      <family val="2"/>
    </font>
    <font>
      <b/>
      <sz val="11"/>
      <color rgb="FFFF0000"/>
      <name val="Calibri"/>
      <family val="2"/>
      <scheme val="minor"/>
    </font>
    <font>
      <u/>
      <sz val="11"/>
      <color theme="10"/>
      <name val="Calibri"/>
      <family val="2"/>
      <scheme val="minor"/>
    </font>
    <font>
      <b/>
      <u/>
      <sz val="14"/>
      <color theme="1"/>
      <name val="Calibri"/>
      <family val="2"/>
      <scheme val="minor"/>
    </font>
    <font>
      <b/>
      <sz val="22"/>
      <color theme="1"/>
      <name val="Calibri"/>
      <family val="2"/>
      <scheme val="minor"/>
    </font>
    <font>
      <i/>
      <sz val="11"/>
      <color theme="1"/>
      <name val="Calibri"/>
      <family val="2"/>
      <scheme val="minor"/>
    </font>
    <font>
      <b/>
      <i/>
      <sz val="11"/>
      <color theme="1"/>
      <name val="Calibri"/>
      <family val="2"/>
      <scheme val="minor"/>
    </font>
    <font>
      <i/>
      <sz val="11"/>
      <color theme="1" tint="4.9989318521683403E-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294">
    <xf numFmtId="0" fontId="0" fillId="0" borderId="0" xfId="0"/>
    <xf numFmtId="164" fontId="0" fillId="0" borderId="0" xfId="1" applyNumberFormat="1" applyFont="1"/>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44" fontId="0" fillId="0" borderId="0" xfId="2" applyFont="1"/>
    <xf numFmtId="0" fontId="3" fillId="0" borderId="0" xfId="0" applyFont="1" applyAlignment="1">
      <alignment vertical="center"/>
    </xf>
    <xf numFmtId="43" fontId="0" fillId="0" borderId="0" xfId="0" applyNumberFormat="1" applyAlignment="1">
      <alignment vertical="center"/>
    </xf>
    <xf numFmtId="0" fontId="0" fillId="0" borderId="0" xfId="0" applyFont="1"/>
    <xf numFmtId="0" fontId="4" fillId="3" borderId="0" xfId="0" applyFont="1" applyFill="1" applyBorder="1" applyAlignment="1">
      <alignment horizontal="center" vertical="center"/>
    </xf>
    <xf numFmtId="0" fontId="2" fillId="0" borderId="4" xfId="0" applyFont="1" applyBorder="1" applyAlignment="1">
      <alignment horizontal="left" vertical="center"/>
    </xf>
    <xf numFmtId="0" fontId="5" fillId="3" borderId="4" xfId="0" applyFont="1" applyFill="1" applyBorder="1" applyAlignment="1">
      <alignment horizontal="right" vertical="center"/>
    </xf>
    <xf numFmtId="0" fontId="3" fillId="2" borderId="4" xfId="0" applyFont="1" applyFill="1" applyBorder="1" applyAlignment="1">
      <alignment horizontal="left" vertical="center"/>
    </xf>
    <xf numFmtId="0" fontId="4" fillId="3" borderId="9" xfId="0" applyFont="1" applyFill="1" applyBorder="1" applyAlignment="1">
      <alignment horizontal="center" vertical="center" wrapText="1"/>
    </xf>
    <xf numFmtId="0" fontId="2" fillId="0" borderId="0" xfId="0" applyFont="1"/>
    <xf numFmtId="0" fontId="0" fillId="3" borderId="9" xfId="0" applyFont="1" applyFill="1" applyBorder="1"/>
    <xf numFmtId="164" fontId="0" fillId="3" borderId="10" xfId="1" applyNumberFormat="1" applyFont="1" applyFill="1" applyBorder="1"/>
    <xf numFmtId="0" fontId="0" fillId="3" borderId="0" xfId="0" applyFont="1" applyFill="1" applyBorder="1"/>
    <xf numFmtId="164" fontId="0" fillId="3" borderId="11" xfId="1" applyNumberFormat="1" applyFont="1" applyFill="1" applyBorder="1"/>
    <xf numFmtId="0" fontId="4" fillId="3" borderId="12" xfId="0" applyFont="1" applyFill="1" applyBorder="1" applyAlignment="1">
      <alignment horizontal="center" vertical="center"/>
    </xf>
    <xf numFmtId="0" fontId="0" fillId="3" borderId="12" xfId="0" applyFont="1" applyFill="1" applyBorder="1"/>
    <xf numFmtId="0" fontId="0" fillId="3" borderId="13" xfId="0" applyFont="1" applyFill="1" applyBorder="1"/>
    <xf numFmtId="44" fontId="2" fillId="3" borderId="1" xfId="2" applyFont="1" applyFill="1" applyBorder="1" applyAlignment="1">
      <alignment horizontal="center" wrapText="1"/>
    </xf>
    <xf numFmtId="164" fontId="2" fillId="0" borderId="1" xfId="1" applyNumberFormat="1" applyFont="1" applyBorder="1" applyAlignment="1" applyProtection="1">
      <alignment horizontal="center" vertical="center"/>
      <protection locked="0"/>
    </xf>
    <xf numFmtId="44" fontId="2" fillId="0" borderId="5" xfId="2" applyFont="1" applyBorder="1" applyAlignment="1" applyProtection="1">
      <alignment horizontal="center" vertical="center"/>
      <protection locked="0"/>
    </xf>
    <xf numFmtId="43" fontId="2" fillId="0" borderId="14" xfId="2" applyNumberFormat="1" applyFont="1" applyBorder="1" applyAlignment="1" applyProtection="1">
      <alignment horizontal="center" vertical="center"/>
      <protection locked="0"/>
    </xf>
    <xf numFmtId="44" fontId="0" fillId="0" borderId="1" xfId="2" applyFont="1" applyBorder="1" applyAlignment="1" applyProtection="1">
      <alignment vertical="center"/>
      <protection locked="0"/>
    </xf>
    <xf numFmtId="44" fontId="2" fillId="0" borderId="1" xfId="2" applyFont="1" applyFill="1" applyBorder="1" applyAlignment="1" applyProtection="1">
      <alignment horizontal="center" vertical="center"/>
      <protection locked="0"/>
    </xf>
    <xf numFmtId="44" fontId="2" fillId="0" borderId="5" xfId="2" applyFont="1" applyFill="1" applyBorder="1" applyAlignment="1" applyProtection="1">
      <alignment horizontal="center" vertical="center"/>
      <protection locked="0"/>
    </xf>
    <xf numFmtId="164" fontId="2" fillId="3" borderId="1" xfId="1" quotePrefix="1" applyNumberFormat="1" applyFont="1" applyFill="1" applyBorder="1" applyAlignment="1" applyProtection="1">
      <alignment horizontal="right" vertical="center"/>
    </xf>
    <xf numFmtId="44" fontId="2" fillId="3" borderId="1" xfId="2" quotePrefix="1" applyFont="1" applyFill="1" applyBorder="1" applyAlignment="1" applyProtection="1">
      <alignment horizontal="right" vertical="center"/>
    </xf>
    <xf numFmtId="44" fontId="2" fillId="3" borderId="14" xfId="2" applyFont="1" applyFill="1" applyBorder="1" applyAlignment="1" applyProtection="1">
      <alignment horizontal="center" vertical="center"/>
    </xf>
    <xf numFmtId="44" fontId="2" fillId="3" borderId="5" xfId="2" quotePrefix="1" applyFont="1" applyFill="1" applyBorder="1" applyAlignment="1" applyProtection="1">
      <alignment horizontal="right" vertical="center"/>
    </xf>
    <xf numFmtId="44" fontId="2" fillId="2" borderId="1" xfId="2" applyFont="1" applyFill="1" applyBorder="1" applyAlignment="1" applyProtection="1">
      <alignment horizontal="center" vertical="center"/>
    </xf>
    <xf numFmtId="44" fontId="0" fillId="0" borderId="1" xfId="2" applyFont="1" applyFill="1" applyBorder="1" applyAlignment="1" applyProtection="1">
      <protection locked="0"/>
    </xf>
    <xf numFmtId="0" fontId="0" fillId="0" borderId="1" xfId="0" applyBorder="1" applyAlignment="1" applyProtection="1">
      <alignment vertical="center"/>
      <protection locked="0"/>
    </xf>
    <xf numFmtId="0" fontId="2" fillId="3" borderId="1" xfId="0" applyFont="1" applyFill="1" applyBorder="1" applyAlignment="1" applyProtection="1">
      <alignment horizontal="right" vertical="center"/>
      <protection locked="0"/>
    </xf>
    <xf numFmtId="0" fontId="2" fillId="0" borderId="4" xfId="0" applyFont="1" applyFill="1"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2" fillId="0" borderId="1"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2" fillId="3" borderId="4" xfId="0" applyFont="1" applyFill="1" applyBorder="1" applyAlignment="1" applyProtection="1">
      <alignment horizontal="right" vertical="center"/>
      <protection locked="0"/>
    </xf>
    <xf numFmtId="0" fontId="4" fillId="3" borderId="9" xfId="0" applyFont="1" applyFill="1" applyBorder="1" applyAlignment="1" applyProtection="1">
      <alignment horizontal="center" vertical="center" wrapText="1"/>
      <protection locked="0"/>
    </xf>
    <xf numFmtId="0" fontId="0" fillId="3" borderId="9" xfId="0" applyFont="1" applyFill="1" applyBorder="1" applyProtection="1">
      <protection locked="0"/>
    </xf>
    <xf numFmtId="164" fontId="0" fillId="3" borderId="10" xfId="1" applyNumberFormat="1" applyFont="1" applyFill="1" applyBorder="1" applyProtection="1">
      <protection locked="0"/>
    </xf>
    <xf numFmtId="0" fontId="0" fillId="0" borderId="0" xfId="0" applyFont="1" applyProtection="1">
      <protection locked="0"/>
    </xf>
    <xf numFmtId="0" fontId="4" fillId="3" borderId="0" xfId="0" applyFont="1" applyFill="1" applyBorder="1" applyAlignment="1" applyProtection="1">
      <alignment horizontal="center" vertical="center"/>
      <protection locked="0"/>
    </xf>
    <xf numFmtId="0" fontId="0" fillId="3" borderId="0" xfId="0" applyFont="1" applyFill="1" applyBorder="1" applyProtection="1">
      <protection locked="0"/>
    </xf>
    <xf numFmtId="164" fontId="0" fillId="3" borderId="11" xfId="1" applyNumberFormat="1" applyFont="1" applyFill="1" applyBorder="1" applyProtection="1">
      <protection locked="0"/>
    </xf>
    <xf numFmtId="0" fontId="4" fillId="3" borderId="12" xfId="0" applyFont="1" applyFill="1" applyBorder="1" applyAlignment="1" applyProtection="1">
      <alignment horizontal="center" vertical="center"/>
      <protection locked="0"/>
    </xf>
    <xf numFmtId="0" fontId="0" fillId="3" borderId="12" xfId="0" applyFont="1" applyFill="1" applyBorder="1" applyProtection="1">
      <protection locked="0"/>
    </xf>
    <xf numFmtId="0" fontId="0" fillId="3" borderId="13" xfId="0" applyFont="1" applyFill="1" applyBorder="1" applyProtection="1">
      <protection locked="0"/>
    </xf>
    <xf numFmtId="44" fontId="2" fillId="3" borderId="1" xfId="2" applyFont="1" applyFill="1" applyBorder="1" applyAlignment="1" applyProtection="1">
      <alignment horizontal="center"/>
      <protection locked="0"/>
    </xf>
    <xf numFmtId="44" fontId="2" fillId="3" borderId="1" xfId="2" applyFont="1" applyFill="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vertical="center"/>
      <protection locked="0"/>
    </xf>
    <xf numFmtId="43" fontId="0" fillId="0" borderId="0" xfId="0" applyNumberFormat="1" applyAlignment="1" applyProtection="1">
      <alignment vertical="center"/>
      <protection locked="0"/>
    </xf>
    <xf numFmtId="0" fontId="5" fillId="3" borderId="4" xfId="0" applyFont="1" applyFill="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3" fillId="2" borderId="4" xfId="0" applyFont="1" applyFill="1" applyBorder="1" applyAlignment="1" applyProtection="1">
      <alignment horizontal="left" vertical="center"/>
      <protection locked="0"/>
    </xf>
    <xf numFmtId="0" fontId="3" fillId="0" borderId="0" xfId="0" applyFont="1" applyAlignment="1" applyProtection="1">
      <alignment vertical="center"/>
      <protection locked="0"/>
    </xf>
    <xf numFmtId="0" fontId="0" fillId="0" borderId="0" xfId="0" applyProtection="1">
      <protection locked="0"/>
    </xf>
    <xf numFmtId="164" fontId="0" fillId="0" borderId="0" xfId="1" applyNumberFormat="1" applyFont="1" applyProtection="1">
      <protection locked="0"/>
    </xf>
    <xf numFmtId="44" fontId="0" fillId="0" borderId="0" xfId="2" applyFont="1" applyProtection="1">
      <protection locked="0"/>
    </xf>
    <xf numFmtId="0" fontId="2" fillId="0" borderId="0" xfId="0" applyFont="1" applyProtection="1">
      <protection locked="0"/>
    </xf>
    <xf numFmtId="44" fontId="0" fillId="0" borderId="1" xfId="2" applyNumberFormat="1" applyFont="1" applyBorder="1" applyAlignment="1" applyProtection="1">
      <alignment vertical="center"/>
      <protection locked="0"/>
    </xf>
    <xf numFmtId="44" fontId="0" fillId="0" borderId="1" xfId="2" applyNumberFormat="1" applyFont="1" applyFill="1" applyBorder="1" applyAlignment="1" applyProtection="1">
      <protection locked="0"/>
    </xf>
    <xf numFmtId="14" fontId="0" fillId="0" borderId="1" xfId="2" applyNumberFormat="1" applyFont="1" applyFill="1" applyBorder="1" applyAlignment="1" applyProtection="1">
      <protection locked="0"/>
    </xf>
    <xf numFmtId="2" fontId="2" fillId="0" borderId="1" xfId="1" applyNumberFormat="1" applyFont="1" applyBorder="1" applyAlignment="1" applyProtection="1">
      <alignment horizontal="center" vertical="center"/>
      <protection locked="0"/>
    </xf>
    <xf numFmtId="4" fontId="0" fillId="0" borderId="1" xfId="1" applyNumberFormat="1" applyFont="1" applyBorder="1" applyAlignment="1" applyProtection="1">
      <alignment vertical="center"/>
      <protection locked="0"/>
    </xf>
    <xf numFmtId="4" fontId="2" fillId="3" borderId="1" xfId="1" quotePrefix="1" applyNumberFormat="1" applyFont="1" applyFill="1" applyBorder="1" applyAlignment="1" applyProtection="1">
      <alignment horizontal="right" vertical="center"/>
    </xf>
    <xf numFmtId="4" fontId="2" fillId="0" borderId="1" xfId="1" applyNumberFormat="1" applyFont="1" applyFill="1" applyBorder="1" applyAlignment="1" applyProtection="1">
      <alignment horizontal="center" vertical="center"/>
      <protection locked="0"/>
    </xf>
    <xf numFmtId="4" fontId="0" fillId="0" borderId="1" xfId="1" applyNumberFormat="1" applyFont="1" applyBorder="1" applyProtection="1">
      <protection locked="0"/>
    </xf>
    <xf numFmtId="4" fontId="2" fillId="3" borderId="5" xfId="1" quotePrefix="1" applyNumberFormat="1" applyFont="1" applyFill="1" applyBorder="1" applyAlignment="1" applyProtection="1">
      <alignment horizontal="right" vertical="center"/>
    </xf>
    <xf numFmtId="4" fontId="2" fillId="0" borderId="5" xfId="1" applyNumberFormat="1" applyFont="1" applyFill="1" applyBorder="1" applyAlignment="1" applyProtection="1">
      <alignment horizontal="center" vertical="center"/>
      <protection locked="0"/>
    </xf>
    <xf numFmtId="4" fontId="0" fillId="0" borderId="5" xfId="1" applyNumberFormat="1" applyFont="1" applyBorder="1" applyAlignment="1" applyProtection="1">
      <alignment vertical="center"/>
      <protection locked="0"/>
    </xf>
    <xf numFmtId="39" fontId="0" fillId="0" borderId="1" xfId="1" applyNumberFormat="1" applyFont="1" applyBorder="1" applyAlignment="1" applyProtection="1">
      <alignment vertical="center"/>
      <protection locked="0"/>
    </xf>
    <xf numFmtId="39" fontId="2" fillId="3" borderId="1" xfId="1" quotePrefix="1" applyNumberFormat="1" applyFont="1" applyFill="1" applyBorder="1" applyAlignment="1" applyProtection="1">
      <alignment horizontal="right" vertical="center"/>
    </xf>
    <xf numFmtId="39" fontId="2" fillId="0" borderId="1" xfId="1" applyNumberFormat="1" applyFont="1" applyFill="1" applyBorder="1" applyAlignment="1" applyProtection="1">
      <alignment horizontal="center" vertical="center"/>
      <protection locked="0"/>
    </xf>
    <xf numFmtId="39" fontId="2" fillId="3" borderId="5" xfId="1" quotePrefix="1" applyNumberFormat="1" applyFont="1" applyFill="1" applyBorder="1" applyAlignment="1" applyProtection="1">
      <alignment horizontal="right" vertical="center"/>
    </xf>
    <xf numFmtId="39" fontId="2" fillId="0" borderId="5" xfId="1" applyNumberFormat="1" applyFont="1" applyFill="1" applyBorder="1" applyAlignment="1" applyProtection="1">
      <alignment horizontal="center" vertical="center"/>
      <protection locked="0"/>
    </xf>
    <xf numFmtId="39" fontId="0" fillId="0" borderId="5" xfId="1" applyNumberFormat="1" applyFont="1" applyBorder="1" applyAlignment="1" applyProtection="1">
      <alignment vertical="center"/>
      <protection locked="0"/>
    </xf>
    <xf numFmtId="0" fontId="0" fillId="0" borderId="1" xfId="0" applyFont="1" applyFill="1" applyBorder="1" applyAlignment="1" applyProtection="1">
      <alignment horizontal="left" vertical="center"/>
      <protection locked="0"/>
    </xf>
    <xf numFmtId="0" fontId="6" fillId="0" borderId="0" xfId="0" applyFont="1" applyProtection="1">
      <protection locked="0"/>
    </xf>
    <xf numFmtId="0" fontId="7" fillId="0" borderId="0" xfId="0" applyFont="1" applyProtection="1">
      <protection locked="0"/>
    </xf>
    <xf numFmtId="0" fontId="2" fillId="3" borderId="5" xfId="0" applyFont="1" applyFill="1" applyBorder="1" applyAlignment="1" applyProtection="1">
      <alignment horizontal="right"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0" fillId="0" borderId="4" xfId="0" applyFont="1" applyBorder="1" applyAlignment="1" applyProtection="1">
      <alignment horizontal="left" vertical="center"/>
      <protection locked="0"/>
    </xf>
    <xf numFmtId="44" fontId="1" fillId="0" borderId="4" xfId="2" applyFont="1" applyBorder="1" applyAlignment="1" applyProtection="1">
      <alignment horizontal="left" vertical="center"/>
      <protection locked="0"/>
    </xf>
    <xf numFmtId="9" fontId="0" fillId="0" borderId="4" xfId="0" applyNumberFormat="1" applyFont="1" applyBorder="1" applyAlignment="1" applyProtection="1">
      <alignment horizontal="left" vertical="center"/>
      <protection locked="0"/>
    </xf>
    <xf numFmtId="44" fontId="1" fillId="0" borderId="1" xfId="2" applyFont="1" applyBorder="1" applyAlignment="1" applyProtection="1">
      <alignment vertical="center"/>
      <protection locked="0"/>
    </xf>
    <xf numFmtId="0" fontId="2" fillId="2" borderId="3"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protection locked="0"/>
    </xf>
    <xf numFmtId="44" fontId="1" fillId="0" borderId="1" xfId="2" quotePrefix="1" applyFont="1" applyFill="1" applyBorder="1" applyAlignment="1" applyProtection="1">
      <alignment horizontal="right" vertical="center"/>
    </xf>
    <xf numFmtId="44" fontId="5" fillId="3" borderId="4" xfId="2" applyFont="1" applyFill="1" applyBorder="1" applyAlignment="1" applyProtection="1">
      <alignment horizontal="right" vertical="center"/>
      <protection locked="0"/>
    </xf>
    <xf numFmtId="6" fontId="5" fillId="3" borderId="4" xfId="2" applyNumberFormat="1" applyFont="1" applyFill="1" applyBorder="1" applyAlignment="1" applyProtection="1">
      <alignment horizontal="right" vertical="center"/>
      <protection locked="0"/>
    </xf>
    <xf numFmtId="0" fontId="2" fillId="0" borderId="4" xfId="0" applyFont="1" applyFill="1" applyBorder="1" applyAlignment="1" applyProtection="1">
      <alignment horizontal="center" vertical="center"/>
      <protection locked="0"/>
    </xf>
    <xf numFmtId="0" fontId="0" fillId="0" borderId="1" xfId="2" applyNumberFormat="1" applyFont="1" applyBorder="1" applyAlignment="1" applyProtection="1">
      <alignment horizontal="center" vertical="center" wrapText="1"/>
      <protection locked="0"/>
    </xf>
    <xf numFmtId="44" fontId="0" fillId="0" borderId="1" xfId="2"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44" fontId="0" fillId="0" borderId="1" xfId="2" applyFont="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44" fontId="0" fillId="0" borderId="1" xfId="2"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44" fontId="0" fillId="0" borderId="4" xfId="2"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6" fontId="8" fillId="0" borderId="4" xfId="2" applyNumberFormat="1" applyFont="1" applyFill="1" applyBorder="1" applyAlignment="1" applyProtection="1">
      <alignment horizontal="right" vertical="center"/>
      <protection locked="0"/>
    </xf>
    <xf numFmtId="44" fontId="8" fillId="0" borderId="4" xfId="2" applyFont="1" applyFill="1" applyBorder="1" applyAlignment="1" applyProtection="1">
      <alignment horizontal="right" vertical="center"/>
      <protection locked="0"/>
    </xf>
    <xf numFmtId="0" fontId="8" fillId="0" borderId="4" xfId="0" applyFont="1" applyFill="1" applyBorder="1" applyAlignment="1" applyProtection="1">
      <alignment horizontal="center" vertical="center"/>
      <protection locked="0"/>
    </xf>
    <xf numFmtId="44" fontId="8" fillId="0" borderId="4" xfId="2" applyFont="1" applyFill="1" applyBorder="1" applyAlignment="1" applyProtection="1">
      <alignment horizontal="center" vertical="center"/>
      <protection locked="0"/>
    </xf>
    <xf numFmtId="44" fontId="2" fillId="0" borderId="4" xfId="2" applyFont="1" applyBorder="1" applyAlignment="1" applyProtection="1">
      <alignment horizontal="left" vertical="center"/>
      <protection locked="0"/>
    </xf>
    <xf numFmtId="44" fontId="0" fillId="0" borderId="2" xfId="2" applyFont="1" applyBorder="1" applyAlignment="1" applyProtection="1">
      <alignment vertical="center"/>
      <protection locked="0"/>
    </xf>
    <xf numFmtId="44" fontId="2" fillId="3" borderId="1" xfId="2" applyFont="1" applyFill="1" applyBorder="1" applyAlignment="1" applyProtection="1">
      <alignment horizontal="right" vertical="center"/>
      <protection locked="0"/>
    </xf>
    <xf numFmtId="44" fontId="2" fillId="0" borderId="4" xfId="2" applyFont="1" applyFill="1" applyBorder="1" applyAlignment="1" applyProtection="1">
      <alignment horizontal="center" vertical="center"/>
      <protection locked="0"/>
    </xf>
    <xf numFmtId="44" fontId="2" fillId="0" borderId="1" xfId="2" applyFont="1" applyFill="1" applyBorder="1" applyAlignment="1" applyProtection="1">
      <alignment horizontal="left" vertical="center"/>
      <protection locked="0"/>
    </xf>
    <xf numFmtId="44" fontId="5" fillId="0" borderId="4" xfId="2" applyFont="1" applyFill="1" applyBorder="1" applyAlignment="1" applyProtection="1">
      <alignment horizontal="center" vertical="center"/>
      <protection locked="0"/>
    </xf>
    <xf numFmtId="44" fontId="3" fillId="2" borderId="4" xfId="2" applyFont="1" applyFill="1" applyBorder="1" applyAlignment="1" applyProtection="1">
      <alignment horizontal="left" vertical="center"/>
      <protection locked="0"/>
    </xf>
    <xf numFmtId="44" fontId="7" fillId="0" borderId="0" xfId="2" applyFont="1" applyProtection="1">
      <protection locked="0"/>
    </xf>
    <xf numFmtId="44" fontId="2" fillId="0" borderId="0" xfId="2" applyFont="1" applyProtection="1">
      <protection locked="0"/>
    </xf>
    <xf numFmtId="44" fontId="6" fillId="0" borderId="0" xfId="2" applyFont="1" applyProtection="1">
      <protection locked="0"/>
    </xf>
    <xf numFmtId="44" fontId="0" fillId="0" borderId="1" xfId="2" applyFont="1" applyFill="1" applyBorder="1" applyAlignment="1" applyProtection="1">
      <alignment horizontal="left" vertical="center"/>
      <protection locked="0"/>
    </xf>
    <xf numFmtId="44" fontId="0" fillId="0" borderId="1" xfId="2" applyFont="1" applyBorder="1" applyAlignment="1" applyProtection="1">
      <alignment horizontal="left" vertical="center" wrapText="1"/>
      <protection locked="0"/>
    </xf>
    <xf numFmtId="44" fontId="0" fillId="0" borderId="1" xfId="2" applyFont="1" applyBorder="1" applyAlignment="1" applyProtection="1">
      <alignment horizontal="left" vertical="center"/>
      <protection locked="0"/>
    </xf>
    <xf numFmtId="164" fontId="0" fillId="0" borderId="4" xfId="1" applyNumberFormat="1" applyFont="1" applyBorder="1" applyAlignment="1" applyProtection="1">
      <alignment horizontal="center" vertical="center"/>
      <protection locked="0"/>
    </xf>
    <xf numFmtId="164" fontId="0" fillId="0" borderId="5" xfId="1" applyNumberFormat="1" applyFont="1" applyBorder="1" applyAlignment="1" applyProtection="1">
      <alignment horizontal="center" vertical="center"/>
      <protection locked="0"/>
    </xf>
    <xf numFmtId="0" fontId="4" fillId="0" borderId="0" xfId="0" applyFont="1"/>
    <xf numFmtId="0" fontId="7" fillId="0" borderId="8"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0" fillId="0" borderId="7" xfId="0" applyBorder="1" applyAlignment="1" applyProtection="1">
      <alignment wrapText="1"/>
      <protection locked="0"/>
    </xf>
    <xf numFmtId="0" fontId="0" fillId="0" borderId="0" xfId="0" applyBorder="1" applyAlignment="1" applyProtection="1">
      <alignment wrapText="1"/>
      <protection locked="0"/>
    </xf>
    <xf numFmtId="0" fontId="0" fillId="0" borderId="0" xfId="0" applyBorder="1" applyProtection="1">
      <protection locked="0"/>
    </xf>
    <xf numFmtId="44" fontId="0" fillId="0" borderId="0" xfId="2" applyFont="1" applyBorder="1" applyProtection="1">
      <protection locked="0"/>
    </xf>
    <xf numFmtId="0" fontId="0" fillId="0" borderId="11" xfId="0" applyBorder="1" applyProtection="1">
      <protection locked="0"/>
    </xf>
    <xf numFmtId="0" fontId="0" fillId="0" borderId="7" xfId="0" applyFont="1" applyBorder="1" applyAlignment="1" applyProtection="1">
      <alignment wrapText="1"/>
      <protection locked="0"/>
    </xf>
    <xf numFmtId="9" fontId="0" fillId="0" borderId="0" xfId="3" applyFont="1" applyBorder="1" applyProtection="1">
      <protection locked="0"/>
    </xf>
    <xf numFmtId="0" fontId="0" fillId="0" borderId="7" xfId="0" applyFont="1" applyBorder="1" applyProtection="1">
      <protection locked="0"/>
    </xf>
    <xf numFmtId="9" fontId="0" fillId="0" borderId="12" xfId="3" applyFont="1" applyBorder="1" applyProtection="1">
      <protection locked="0"/>
    </xf>
    <xf numFmtId="44" fontId="12" fillId="0" borderId="0" xfId="2" applyFont="1" applyBorder="1" applyProtection="1">
      <protection locked="0"/>
    </xf>
    <xf numFmtId="0" fontId="2" fillId="0" borderId="6" xfId="0" applyFont="1" applyBorder="1" applyProtection="1">
      <protection locked="0"/>
    </xf>
    <xf numFmtId="44" fontId="0" fillId="0" borderId="12" xfId="2" applyFont="1" applyBorder="1" applyProtection="1">
      <protection locked="0"/>
    </xf>
    <xf numFmtId="0" fontId="0" fillId="0" borderId="13" xfId="0" applyBorder="1" applyProtection="1">
      <protection locked="0"/>
    </xf>
    <xf numFmtId="0" fontId="0" fillId="0" borderId="0" xfId="0" applyFont="1" applyBorder="1" applyProtection="1">
      <protection locked="0"/>
    </xf>
    <xf numFmtId="44" fontId="2" fillId="2" borderId="3" xfId="2" applyFont="1" applyFill="1" applyBorder="1" applyAlignment="1" applyProtection="1">
      <alignment horizontal="center" vertical="center" wrapText="1"/>
      <protection locked="0"/>
    </xf>
    <xf numFmtId="44" fontId="0" fillId="0" borderId="2" xfId="2" applyFont="1" applyBorder="1" applyAlignment="1" applyProtection="1">
      <alignment horizontal="left" vertical="center"/>
      <protection locked="0"/>
    </xf>
    <xf numFmtId="44" fontId="2" fillId="3" borderId="1" xfId="2" applyFont="1" applyFill="1" applyBorder="1" applyAlignment="1" applyProtection="1">
      <alignment horizontal="left" vertical="center"/>
      <protection locked="0"/>
    </xf>
    <xf numFmtId="44" fontId="2" fillId="2" borderId="3" xfId="2" applyFont="1" applyFill="1" applyBorder="1" applyAlignment="1" applyProtection="1">
      <alignment horizontal="left" vertical="center" wrapText="1"/>
      <protection locked="0"/>
    </xf>
    <xf numFmtId="44" fontId="2" fillId="0" borderId="4" xfId="2" applyFont="1" applyFill="1" applyBorder="1" applyAlignment="1" applyProtection="1">
      <alignment horizontal="left" vertical="center"/>
      <protection locked="0"/>
    </xf>
    <xf numFmtId="44" fontId="2" fillId="3" borderId="5" xfId="2" quotePrefix="1" applyFont="1" applyFill="1" applyBorder="1" applyAlignment="1" applyProtection="1">
      <alignment horizontal="left" vertical="center"/>
    </xf>
    <xf numFmtId="44" fontId="2" fillId="3" borderId="1" xfId="2" quotePrefix="1" applyFont="1" applyFill="1" applyBorder="1" applyAlignment="1" applyProtection="1">
      <alignment horizontal="left" vertical="center"/>
    </xf>
    <xf numFmtId="44" fontId="0" fillId="0" borderId="4" xfId="2" applyFont="1" applyFill="1" applyBorder="1" applyAlignment="1" applyProtection="1">
      <alignment horizontal="left" vertical="center"/>
      <protection locked="0"/>
    </xf>
    <xf numFmtId="44" fontId="5" fillId="3" borderId="4" xfId="2" applyFont="1" applyFill="1" applyBorder="1" applyAlignment="1" applyProtection="1">
      <alignment horizontal="left" vertical="center"/>
      <protection locked="0"/>
    </xf>
    <xf numFmtId="44" fontId="5" fillId="0" borderId="4" xfId="2" applyFont="1" applyFill="1" applyBorder="1" applyAlignment="1" applyProtection="1">
      <alignment horizontal="left" vertical="center"/>
      <protection locked="0"/>
    </xf>
    <xf numFmtId="44" fontId="7" fillId="0" borderId="0" xfId="2" applyFont="1" applyAlignment="1" applyProtection="1">
      <alignment horizontal="left"/>
      <protection locked="0"/>
    </xf>
    <xf numFmtId="44" fontId="2" fillId="0" borderId="0" xfId="2" applyFont="1" applyAlignment="1" applyProtection="1">
      <alignment horizontal="left"/>
      <protection locked="0"/>
    </xf>
    <xf numFmtId="44" fontId="6" fillId="0" borderId="0" xfId="2" applyFont="1" applyAlignment="1" applyProtection="1">
      <alignment horizontal="left"/>
      <protection locked="0"/>
    </xf>
    <xf numFmtId="44" fontId="0" fillId="0" borderId="0" xfId="2" applyFont="1" applyAlignment="1" applyProtection="1">
      <alignment horizontal="left"/>
      <protection locked="0"/>
    </xf>
    <xf numFmtId="0" fontId="2" fillId="2" borderId="3" xfId="0" applyFont="1" applyFill="1" applyBorder="1" applyAlignment="1" applyProtection="1">
      <alignment horizontal="center" vertical="center" wrapText="1"/>
      <protection locked="0"/>
    </xf>
    <xf numFmtId="0" fontId="0" fillId="0" borderId="1" xfId="0" applyBorder="1"/>
    <xf numFmtId="0" fontId="14" fillId="0" borderId="0" xfId="0" applyFont="1"/>
    <xf numFmtId="0" fontId="16" fillId="5" borderId="1" xfId="0" applyFont="1" applyFill="1" applyBorder="1"/>
    <xf numFmtId="0" fontId="10" fillId="0" borderId="0" xfId="0" applyFont="1" applyAlignment="1">
      <alignment vertical="center" wrapText="1"/>
    </xf>
    <xf numFmtId="0" fontId="0" fillId="0" borderId="0" xfId="0" applyFill="1" applyBorder="1"/>
    <xf numFmtId="0" fontId="0" fillId="0" borderId="0" xfId="0" applyBorder="1"/>
    <xf numFmtId="0" fontId="16" fillId="0" borderId="0" xfId="0" applyFont="1" applyFill="1" applyBorder="1"/>
    <xf numFmtId="0" fontId="17" fillId="0" borderId="0" xfId="0" applyFont="1" applyProtection="1">
      <protection locked="0"/>
    </xf>
    <xf numFmtId="0" fontId="19" fillId="0" borderId="0" xfId="0" applyFont="1"/>
    <xf numFmtId="0" fontId="0" fillId="0" borderId="0" xfId="0" applyAlignment="1">
      <alignment vertical="top" wrapText="1"/>
    </xf>
    <xf numFmtId="0" fontId="4" fillId="0" borderId="0" xfId="0" applyFont="1" applyAlignment="1">
      <alignment wrapText="1"/>
    </xf>
    <xf numFmtId="0" fontId="4" fillId="0" borderId="0" xfId="0" applyFont="1" applyAlignment="1">
      <alignment horizontal="center" wrapText="1"/>
    </xf>
    <xf numFmtId="0" fontId="21" fillId="0" borderId="0" xfId="0" applyFont="1"/>
    <xf numFmtId="14" fontId="0" fillId="0" borderId="0" xfId="0" applyNumberFormat="1"/>
    <xf numFmtId="44" fontId="2" fillId="2" borderId="1" xfId="2" applyNumberFormat="1" applyFont="1" applyFill="1" applyBorder="1" applyAlignment="1" applyProtection="1">
      <alignment horizontal="center" vertical="center"/>
    </xf>
    <xf numFmtId="0" fontId="0" fillId="0" borderId="0" xfId="0" applyAlignment="1">
      <alignment wrapText="1"/>
    </xf>
    <xf numFmtId="164" fontId="0" fillId="0" borderId="4" xfId="1" applyNumberFormat="1" applyFont="1" applyFill="1" applyBorder="1" applyAlignment="1" applyProtection="1">
      <alignment horizontal="center" vertical="center"/>
      <protection locked="0"/>
    </xf>
    <xf numFmtId="164" fontId="0" fillId="0" borderId="5" xfId="1" applyNumberFormat="1" applyFont="1" applyFill="1" applyBorder="1" applyAlignment="1" applyProtection="1">
      <alignment horizontal="center" vertical="center"/>
      <protection locked="0"/>
    </xf>
    <xf numFmtId="0" fontId="15" fillId="4" borderId="1" xfId="0" applyFont="1" applyFill="1" applyBorder="1" applyAlignment="1">
      <alignment horizontal="center" wrapText="1"/>
    </xf>
    <xf numFmtId="0" fontId="15" fillId="4" borderId="1" xfId="0" applyFont="1" applyFill="1" applyBorder="1" applyAlignment="1">
      <alignment horizontal="center" vertical="top" wrapText="1"/>
    </xf>
    <xf numFmtId="164" fontId="2" fillId="2" borderId="2" xfId="1" applyNumberFormat="1" applyFont="1" applyFill="1" applyBorder="1" applyAlignment="1" applyProtection="1">
      <alignment horizontal="center" vertical="center" wrapText="1"/>
      <protection locked="0"/>
    </xf>
    <xf numFmtId="164" fontId="2" fillId="2" borderId="3" xfId="1" applyNumberFormat="1" applyFont="1" applyFill="1" applyBorder="1" applyAlignment="1" applyProtection="1">
      <alignment horizontal="center" vertical="center" wrapText="1"/>
      <protection locked="0"/>
    </xf>
    <xf numFmtId="0" fontId="14" fillId="0" borderId="0" xfId="0" applyFont="1"/>
    <xf numFmtId="0" fontId="15" fillId="6" borderId="0" xfId="0" applyFont="1" applyFill="1" applyBorder="1" applyAlignment="1">
      <alignment horizontal="center" wrapText="1"/>
    </xf>
    <xf numFmtId="0" fontId="0" fillId="0" borderId="0" xfId="0" applyAlignment="1">
      <alignment horizontal="center"/>
    </xf>
    <xf numFmtId="0" fontId="0" fillId="0" borderId="0" xfId="0" applyAlignment="1" applyProtection="1">
      <alignment horizontal="center" vertical="center"/>
      <protection locked="0"/>
    </xf>
    <xf numFmtId="0" fontId="0" fillId="0" borderId="0" xfId="0" applyAlignment="1">
      <alignment horizontal="center"/>
    </xf>
    <xf numFmtId="0" fontId="0" fillId="0" borderId="0" xfId="0" applyAlignment="1">
      <alignment horizontal="center" wrapText="1"/>
    </xf>
    <xf numFmtId="164" fontId="0" fillId="0" borderId="4" xfId="1" applyNumberFormat="1" applyFont="1" applyBorder="1" applyAlignment="1" applyProtection="1">
      <alignment horizontal="center" vertical="center"/>
      <protection locked="0"/>
    </xf>
    <xf numFmtId="164" fontId="0" fillId="0" borderId="5" xfId="1" applyNumberFormat="1" applyFont="1" applyBorder="1" applyAlignment="1" applyProtection="1">
      <alignment horizontal="center" vertical="center"/>
      <protection locked="0"/>
    </xf>
    <xf numFmtId="164" fontId="0" fillId="3" borderId="4" xfId="1" applyNumberFormat="1" applyFont="1" applyFill="1" applyBorder="1" applyAlignment="1" applyProtection="1">
      <alignment horizontal="center" vertical="center"/>
      <protection locked="0"/>
    </xf>
    <xf numFmtId="164" fontId="0" fillId="3" borderId="5" xfId="1" applyNumberFormat="1" applyFont="1" applyFill="1" applyBorder="1" applyAlignment="1" applyProtection="1">
      <alignment horizontal="center" vertical="center"/>
      <protection locked="0"/>
    </xf>
    <xf numFmtId="164" fontId="0" fillId="2" borderId="4" xfId="1" applyNumberFormat="1" applyFont="1" applyFill="1" applyBorder="1" applyAlignment="1">
      <alignment horizontal="center" vertical="center"/>
    </xf>
    <xf numFmtId="164" fontId="0" fillId="2" borderId="5" xfId="1" applyNumberFormat="1" applyFont="1" applyFill="1" applyBorder="1" applyAlignment="1">
      <alignment horizontal="center" vertical="center"/>
    </xf>
    <xf numFmtId="0" fontId="2" fillId="0" borderId="1" xfId="0" applyFont="1" applyFill="1" applyBorder="1" applyAlignment="1" applyProtection="1">
      <alignment horizontal="left"/>
      <protection locked="0"/>
    </xf>
    <xf numFmtId="0" fontId="2" fillId="0" borderId="4" xfId="0" applyFont="1" applyFill="1" applyBorder="1" applyAlignment="1" applyProtection="1">
      <alignment horizontal="left"/>
      <protection locked="0"/>
    </xf>
    <xf numFmtId="0" fontId="2" fillId="0" borderId="14" xfId="0" applyFont="1" applyFill="1" applyBorder="1" applyAlignment="1" applyProtection="1">
      <alignment horizontal="left"/>
      <protection locked="0"/>
    </xf>
    <xf numFmtId="0" fontId="2" fillId="0" borderId="5" xfId="0" applyFont="1" applyFill="1" applyBorder="1" applyAlignment="1" applyProtection="1">
      <alignment horizontal="left"/>
      <protection locked="0"/>
    </xf>
    <xf numFmtId="44" fontId="0" fillId="3" borderId="4" xfId="2" applyFont="1" applyFill="1" applyBorder="1" applyAlignment="1">
      <alignment horizontal="center"/>
    </xf>
    <xf numFmtId="44" fontId="0" fillId="3" borderId="14" xfId="2" applyFont="1" applyFill="1" applyBorder="1" applyAlignment="1">
      <alignment horizontal="center"/>
    </xf>
    <xf numFmtId="44" fontId="0" fillId="3" borderId="5" xfId="2" applyFont="1" applyFill="1" applyBorder="1" applyAlignment="1">
      <alignment horizontal="center"/>
    </xf>
    <xf numFmtId="0" fontId="2" fillId="2" borderId="1" xfId="0" applyFont="1" applyFill="1" applyBorder="1" applyAlignment="1">
      <alignment horizontal="center" vertical="center" wrapText="1"/>
    </xf>
    <xf numFmtId="164" fontId="2" fillId="2" borderId="2" xfId="1" applyNumberFormat="1" applyFont="1" applyFill="1" applyBorder="1" applyAlignment="1">
      <alignment horizontal="center" vertical="center" wrapText="1"/>
    </xf>
    <xf numFmtId="164" fontId="2" fillId="2" borderId="3" xfId="1" applyNumberFormat="1" applyFont="1" applyFill="1" applyBorder="1" applyAlignment="1">
      <alignment horizontal="center" vertical="center" wrapText="1"/>
    </xf>
    <xf numFmtId="44" fontId="2" fillId="2" borderId="2" xfId="2" applyFont="1" applyFill="1" applyBorder="1" applyAlignment="1">
      <alignment horizontal="center" vertical="center" wrapText="1"/>
    </xf>
    <xf numFmtId="44" fontId="2" fillId="2" borderId="3" xfId="2" applyFont="1" applyFill="1" applyBorder="1" applyAlignment="1">
      <alignment horizontal="center" vertical="center" wrapText="1"/>
    </xf>
    <xf numFmtId="44" fontId="2" fillId="2" borderId="8" xfId="2" applyFont="1" applyFill="1" applyBorder="1" applyAlignment="1">
      <alignment horizontal="center" vertical="center" wrapText="1"/>
    </xf>
    <xf numFmtId="44" fontId="2" fillId="2" borderId="10" xfId="2" applyFont="1" applyFill="1" applyBorder="1" applyAlignment="1">
      <alignment horizontal="center" vertical="center" wrapText="1"/>
    </xf>
    <xf numFmtId="44" fontId="2" fillId="2" borderId="6" xfId="2" applyFont="1" applyFill="1" applyBorder="1" applyAlignment="1">
      <alignment horizontal="center" vertical="center" wrapText="1"/>
    </xf>
    <xf numFmtId="44" fontId="2" fillId="2" borderId="13" xfId="2"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44" fontId="2" fillId="3" borderId="4" xfId="2" applyFont="1" applyFill="1" applyBorder="1" applyAlignment="1">
      <alignment horizontal="center"/>
    </xf>
    <xf numFmtId="44" fontId="2" fillId="3" borderId="14" xfId="2" applyFont="1" applyFill="1" applyBorder="1" applyAlignment="1">
      <alignment horizontal="center"/>
    </xf>
    <xf numFmtId="44" fontId="2" fillId="3" borderId="5" xfId="2" applyFont="1" applyFill="1" applyBorder="1" applyAlignment="1">
      <alignment horizontal="center"/>
    </xf>
    <xf numFmtId="0" fontId="0" fillId="0" borderId="0" xfId="0" applyAlignment="1">
      <alignment horizontal="center"/>
    </xf>
    <xf numFmtId="0" fontId="15" fillId="4" borderId="4"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6" borderId="0" xfId="0" applyFont="1" applyFill="1" applyBorder="1" applyAlignment="1">
      <alignment horizontal="center" wrapText="1"/>
    </xf>
    <xf numFmtId="0" fontId="0" fillId="0" borderId="0" xfId="0" applyBorder="1" applyAlignment="1">
      <alignment horizontal="center"/>
    </xf>
    <xf numFmtId="0" fontId="9" fillId="0" borderId="0" xfId="0" applyFont="1" applyAlignment="1">
      <alignment horizontal="center" vertical="center"/>
    </xf>
    <xf numFmtId="0" fontId="11" fillId="0" borderId="0" xfId="0" applyFont="1" applyBorder="1" applyAlignment="1">
      <alignment horizontal="center" vertical="center"/>
    </xf>
    <xf numFmtId="0" fontId="18" fillId="0" borderId="0" xfId="4" applyAlignment="1">
      <alignment horizontal="center"/>
    </xf>
    <xf numFmtId="0" fontId="23" fillId="0" borderId="0" xfId="0" applyFont="1" applyAlignment="1">
      <alignment horizontal="center" vertical="center" wrapText="1"/>
    </xf>
    <xf numFmtId="0" fontId="15" fillId="4" borderId="14"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0" fillId="3" borderId="7" xfId="0" applyFont="1" applyFill="1" applyBorder="1" applyAlignment="1" applyProtection="1">
      <alignment horizontal="center" vertical="center"/>
      <protection locked="0"/>
    </xf>
    <xf numFmtId="0" fontId="20" fillId="3" borderId="0" xfId="0" applyFont="1" applyFill="1" applyBorder="1" applyAlignment="1" applyProtection="1">
      <alignment horizontal="center" vertical="center"/>
      <protection locked="0"/>
    </xf>
    <xf numFmtId="0" fontId="20" fillId="3" borderId="1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164" fontId="0" fillId="0" borderId="4" xfId="1" applyNumberFormat="1" applyFont="1" applyBorder="1" applyAlignment="1" applyProtection="1">
      <alignment horizontal="center" vertical="center" wrapText="1"/>
      <protection locked="0"/>
    </xf>
    <xf numFmtId="164" fontId="0" fillId="0" borderId="5" xfId="1" applyNumberFormat="1" applyFont="1" applyBorder="1" applyAlignment="1" applyProtection="1">
      <alignment horizontal="center" vertical="center" wrapText="1"/>
      <protection locked="0"/>
    </xf>
    <xf numFmtId="164" fontId="0" fillId="0" borderId="4" xfId="1" applyNumberFormat="1" applyFont="1" applyFill="1" applyBorder="1" applyAlignment="1" applyProtection="1">
      <alignment horizontal="center" vertical="center"/>
      <protection locked="0"/>
    </xf>
    <xf numFmtId="164" fontId="0" fillId="0" borderId="5" xfId="1" applyNumberFormat="1" applyFont="1" applyFill="1" applyBorder="1" applyAlignment="1" applyProtection="1">
      <alignment horizontal="center" vertical="center"/>
      <protection locked="0"/>
    </xf>
    <xf numFmtId="164" fontId="0" fillId="0" borderId="4" xfId="1" applyNumberFormat="1" applyFont="1" applyFill="1" applyBorder="1" applyAlignment="1" applyProtection="1">
      <alignment horizontal="center" vertical="center" wrapText="1"/>
      <protection locked="0"/>
    </xf>
    <xf numFmtId="164" fontId="0" fillId="0" borderId="5" xfId="1" applyNumberFormat="1" applyFont="1" applyFill="1" applyBorder="1" applyAlignment="1" applyProtection="1">
      <alignment horizontal="center" vertical="center" wrapText="1"/>
      <protection locked="0"/>
    </xf>
    <xf numFmtId="164" fontId="0" fillId="2" borderId="4" xfId="1" applyNumberFormat="1" applyFont="1" applyFill="1" applyBorder="1" applyAlignment="1" applyProtection="1">
      <alignment horizontal="center" vertical="center"/>
      <protection locked="0"/>
    </xf>
    <xf numFmtId="164" fontId="0" fillId="2" borderId="5" xfId="1" applyNumberFormat="1" applyFont="1" applyFill="1" applyBorder="1" applyAlignment="1" applyProtection="1">
      <alignment horizontal="center" vertical="center"/>
      <protection locked="0"/>
    </xf>
    <xf numFmtId="0" fontId="2" fillId="0" borderId="4" xfId="0" applyFont="1" applyFill="1" applyBorder="1" applyAlignment="1" applyProtection="1">
      <protection locked="0"/>
    </xf>
    <xf numFmtId="0" fontId="2" fillId="0" borderId="14" xfId="0" applyFont="1" applyFill="1" applyBorder="1" applyAlignment="1" applyProtection="1">
      <protection locked="0"/>
    </xf>
    <xf numFmtId="0" fontId="2" fillId="0" borderId="5" xfId="0" applyFont="1" applyFill="1" applyBorder="1" applyAlignment="1" applyProtection="1">
      <protection locked="0"/>
    </xf>
    <xf numFmtId="44" fontId="2" fillId="2" borderId="8" xfId="2" applyFont="1" applyFill="1" applyBorder="1" applyAlignment="1" applyProtection="1">
      <alignment horizontal="center" vertical="center" wrapText="1"/>
      <protection locked="0"/>
    </xf>
    <xf numFmtId="44" fontId="2" fillId="2" borderId="10" xfId="2" applyFont="1" applyFill="1" applyBorder="1" applyAlignment="1" applyProtection="1">
      <alignment horizontal="center" vertical="center" wrapText="1"/>
      <protection locked="0"/>
    </xf>
    <xf numFmtId="44" fontId="2" fillId="2" borderId="6" xfId="2" applyFont="1" applyFill="1" applyBorder="1" applyAlignment="1" applyProtection="1">
      <alignment horizontal="center" vertical="center" wrapText="1"/>
      <protection locked="0"/>
    </xf>
    <xf numFmtId="44" fontId="2" fillId="2" borderId="13" xfId="2"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protection locked="0"/>
    </xf>
    <xf numFmtId="0" fontId="2" fillId="0" borderId="4" xfId="0" applyFont="1" applyFill="1" applyBorder="1" applyAlignment="1" applyProtection="1">
      <alignment horizontal="center"/>
      <protection locked="0"/>
    </xf>
    <xf numFmtId="0" fontId="2" fillId="0" borderId="14" xfId="0"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0" fontId="0" fillId="0" borderId="4" xfId="1" applyNumberFormat="1" applyFont="1" applyBorder="1" applyAlignment="1" applyProtection="1">
      <alignment horizontal="center" vertical="center" wrapText="1"/>
      <protection locked="0"/>
    </xf>
    <xf numFmtId="0" fontId="0" fillId="0" borderId="5" xfId="1" applyNumberFormat="1" applyFont="1" applyBorder="1" applyAlignment="1" applyProtection="1">
      <alignment horizontal="center" vertical="center" wrapText="1"/>
      <protection locked="0"/>
    </xf>
    <xf numFmtId="0" fontId="4" fillId="3" borderId="6"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44" fontId="2" fillId="2" borderId="2" xfId="2" applyFont="1" applyFill="1" applyBorder="1" applyAlignment="1" applyProtection="1">
      <alignment horizontal="center" vertical="center" wrapText="1"/>
      <protection locked="0"/>
    </xf>
    <xf numFmtId="44" fontId="2" fillId="2" borderId="3" xfId="2" applyFont="1" applyFill="1" applyBorder="1" applyAlignment="1" applyProtection="1">
      <alignment horizontal="center" vertical="center" wrapText="1"/>
      <protection locked="0"/>
    </xf>
    <xf numFmtId="164" fontId="2" fillId="2" borderId="2" xfId="1" applyNumberFormat="1" applyFont="1" applyFill="1" applyBorder="1" applyAlignment="1" applyProtection="1">
      <alignment horizontal="center" vertical="center" wrapText="1"/>
      <protection locked="0"/>
    </xf>
    <xf numFmtId="164" fontId="2" fillId="2" borderId="3" xfId="1" applyNumberFormat="1" applyFont="1" applyFill="1" applyBorder="1" applyAlignment="1" applyProtection="1">
      <alignment horizontal="center" vertical="center" wrapText="1"/>
      <protection locked="0"/>
    </xf>
    <xf numFmtId="44" fontId="2" fillId="2" borderId="1" xfId="2" applyFont="1" applyFill="1" applyBorder="1" applyAlignment="1" applyProtection="1">
      <alignment horizontal="center" vertical="center" wrapText="1"/>
      <protection locked="0"/>
    </xf>
    <xf numFmtId="0" fontId="13" fillId="3" borderId="7" xfId="0" applyFont="1" applyFill="1" applyBorder="1" applyAlignment="1" applyProtection="1">
      <alignment horizontal="right" vertical="center" wrapText="1"/>
      <protection locked="0"/>
    </xf>
    <xf numFmtId="0" fontId="13" fillId="3" borderId="0" xfId="0" applyFont="1" applyFill="1" applyBorder="1" applyAlignment="1" applyProtection="1">
      <alignment horizontal="right" vertical="center" wrapText="1"/>
      <protection locked="0"/>
    </xf>
    <xf numFmtId="0" fontId="13" fillId="3" borderId="11" xfId="0" applyFont="1" applyFill="1" applyBorder="1" applyAlignment="1" applyProtection="1">
      <alignment horizontal="right" vertical="center" wrapText="1"/>
      <protection locked="0"/>
    </xf>
    <xf numFmtId="0" fontId="13" fillId="3" borderId="6" xfId="0" applyFont="1" applyFill="1" applyBorder="1" applyAlignment="1" applyProtection="1">
      <alignment horizontal="right" vertical="center" wrapText="1"/>
      <protection locked="0"/>
    </xf>
    <xf numFmtId="0" fontId="13" fillId="3" borderId="12" xfId="0" applyFont="1" applyFill="1" applyBorder="1" applyAlignment="1" applyProtection="1">
      <alignment horizontal="right" vertical="center" wrapText="1"/>
      <protection locked="0"/>
    </xf>
    <xf numFmtId="0" fontId="13" fillId="3" borderId="13" xfId="0" applyFont="1" applyFill="1" applyBorder="1" applyAlignment="1" applyProtection="1">
      <alignment horizontal="right" vertical="center" wrapText="1"/>
      <protection locked="0"/>
    </xf>
    <xf numFmtId="44" fontId="0" fillId="3" borderId="4" xfId="2" applyFont="1" applyFill="1" applyBorder="1" applyAlignment="1" applyProtection="1">
      <alignment horizontal="center"/>
      <protection locked="0"/>
    </xf>
    <xf numFmtId="44" fontId="0" fillId="3" borderId="14" xfId="2" applyFont="1" applyFill="1" applyBorder="1" applyAlignment="1" applyProtection="1">
      <alignment horizontal="center"/>
      <protection locked="0"/>
    </xf>
    <xf numFmtId="44" fontId="0" fillId="3" borderId="5" xfId="2" applyFont="1" applyFill="1" applyBorder="1" applyAlignment="1" applyProtection="1">
      <alignment horizontal="center"/>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44" fontId="2" fillId="3" borderId="4" xfId="2" applyFont="1" applyFill="1" applyBorder="1" applyAlignment="1" applyProtection="1">
      <alignment horizontal="center"/>
      <protection locked="0"/>
    </xf>
    <xf numFmtId="44" fontId="2" fillId="3" borderId="14" xfId="2" applyFont="1" applyFill="1" applyBorder="1" applyAlignment="1" applyProtection="1">
      <alignment horizontal="center"/>
      <protection locked="0"/>
    </xf>
    <xf numFmtId="44" fontId="2" fillId="3" borderId="5" xfId="2" applyFont="1" applyFill="1" applyBorder="1" applyAlignment="1" applyProtection="1">
      <alignment horizontal="center"/>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390525</xdr:colOff>
      <xdr:row>0</xdr:row>
      <xdr:rowOff>57150</xdr:rowOff>
    </xdr:from>
    <xdr:to>
      <xdr:col>5</xdr:col>
      <xdr:colOff>885825</xdr:colOff>
      <xdr:row>2</xdr:row>
      <xdr:rowOff>155575</xdr:rowOff>
    </xdr:to>
    <xdr:pic>
      <xdr:nvPicPr>
        <xdr:cNvPr id="3" name="Picture 2" descr="C:\Users\drichardson\AppData\Local\Temp\Temp1_PIVI - Logo Versions &amp; Branding Info.zip\PIVI - Logo Versions &amp; Branding Info\PIVI-TaskForce\PIVI_TaskForce-SM.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9475" y="57150"/>
          <a:ext cx="2228850" cy="717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38100</xdr:rowOff>
    </xdr:from>
    <xdr:to>
      <xdr:col>0</xdr:col>
      <xdr:colOff>2543175</xdr:colOff>
      <xdr:row>0</xdr:row>
      <xdr:rowOff>795401</xdr:rowOff>
    </xdr:to>
    <xdr:pic>
      <xdr:nvPicPr>
        <xdr:cNvPr id="3" name="Picture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543175" cy="757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38100</xdr:rowOff>
    </xdr:from>
    <xdr:to>
      <xdr:col>0</xdr:col>
      <xdr:colOff>2581275</xdr:colOff>
      <xdr:row>0</xdr:row>
      <xdr:rowOff>803163</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38100"/>
          <a:ext cx="2581275" cy="7650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795619</xdr:colOff>
      <xdr:row>4</xdr:row>
      <xdr:rowOff>144717</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0"/>
          <a:ext cx="3059206" cy="9067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xdr:col>
      <xdr:colOff>1601881</xdr:colOff>
      <xdr:row>0</xdr:row>
      <xdr:rowOff>963867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7150"/>
          <a:ext cx="3059206" cy="9067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0</xdr:colOff>
      <xdr:row>24</xdr:row>
      <xdr:rowOff>0</xdr:rowOff>
    </xdr:from>
    <xdr:ext cx="65" cy="172227"/>
    <xdr:sp macro="" textlink="">
      <xdr:nvSpPr>
        <xdr:cNvPr id="2" name="TextBox 1"/>
        <xdr:cNvSpPr txBox="1"/>
      </xdr:nvSpPr>
      <xdr:spPr>
        <a:xfrm>
          <a:off x="5524500" y="5257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23</xdr:row>
      <xdr:rowOff>38100</xdr:rowOff>
    </xdr:from>
    <xdr:ext cx="65" cy="172227"/>
    <xdr:sp macro="" textlink="">
      <xdr:nvSpPr>
        <xdr:cNvPr id="4" name="TextBox 3"/>
        <xdr:cNvSpPr txBox="1"/>
      </xdr:nvSpPr>
      <xdr:spPr>
        <a:xfrm>
          <a:off x="7839075" y="6610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24</xdr:row>
      <xdr:rowOff>0</xdr:rowOff>
    </xdr:from>
    <xdr:ext cx="65" cy="172227"/>
    <xdr:sp macro="" textlink="">
      <xdr:nvSpPr>
        <xdr:cNvPr id="5" name="TextBox 4"/>
        <xdr:cNvSpPr txBox="1"/>
      </xdr:nvSpPr>
      <xdr:spPr>
        <a:xfrm>
          <a:off x="7839075" y="6610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24</xdr:row>
      <xdr:rowOff>0</xdr:rowOff>
    </xdr:from>
    <xdr:ext cx="65" cy="172227"/>
    <xdr:sp macro="" textlink="">
      <xdr:nvSpPr>
        <xdr:cNvPr id="6" name="TextBox 5"/>
        <xdr:cNvSpPr txBox="1"/>
      </xdr:nvSpPr>
      <xdr:spPr>
        <a:xfrm>
          <a:off x="9144000" y="655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42</xdr:row>
      <xdr:rowOff>0</xdr:rowOff>
    </xdr:from>
    <xdr:ext cx="65" cy="172227"/>
    <xdr:sp macro="" textlink="">
      <xdr:nvSpPr>
        <xdr:cNvPr id="9" name="TextBox 8"/>
        <xdr:cNvSpPr txBox="1"/>
      </xdr:nvSpPr>
      <xdr:spPr>
        <a:xfrm>
          <a:off x="13125450" y="6829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42</xdr:row>
      <xdr:rowOff>0</xdr:rowOff>
    </xdr:from>
    <xdr:ext cx="65" cy="172227"/>
    <xdr:sp macro="" textlink="">
      <xdr:nvSpPr>
        <xdr:cNvPr id="10" name="TextBox 9"/>
        <xdr:cNvSpPr txBox="1"/>
      </xdr:nvSpPr>
      <xdr:spPr>
        <a:xfrm>
          <a:off x="13125450" y="667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42</xdr:row>
      <xdr:rowOff>0</xdr:rowOff>
    </xdr:from>
    <xdr:ext cx="65" cy="172227"/>
    <xdr:sp macro="" textlink="">
      <xdr:nvSpPr>
        <xdr:cNvPr id="11" name="TextBox 10"/>
        <xdr:cNvSpPr txBox="1"/>
      </xdr:nvSpPr>
      <xdr:spPr>
        <a:xfrm>
          <a:off x="13125450" y="6829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42</xdr:row>
      <xdr:rowOff>0</xdr:rowOff>
    </xdr:from>
    <xdr:ext cx="65" cy="172227"/>
    <xdr:sp macro="" textlink="">
      <xdr:nvSpPr>
        <xdr:cNvPr id="12" name="TextBox 11"/>
        <xdr:cNvSpPr txBox="1"/>
      </xdr:nvSpPr>
      <xdr:spPr>
        <a:xfrm>
          <a:off x="11077575" y="6829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42</xdr:row>
      <xdr:rowOff>0</xdr:rowOff>
    </xdr:from>
    <xdr:ext cx="65" cy="172227"/>
    <xdr:sp macro="" textlink="">
      <xdr:nvSpPr>
        <xdr:cNvPr id="13" name="TextBox 12"/>
        <xdr:cNvSpPr txBox="1"/>
      </xdr:nvSpPr>
      <xdr:spPr>
        <a:xfrm>
          <a:off x="13125450" y="1303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42</xdr:row>
      <xdr:rowOff>0</xdr:rowOff>
    </xdr:from>
    <xdr:ext cx="65" cy="172227"/>
    <xdr:sp macro="" textlink="">
      <xdr:nvSpPr>
        <xdr:cNvPr id="14" name="TextBox 13"/>
        <xdr:cNvSpPr txBox="1"/>
      </xdr:nvSpPr>
      <xdr:spPr>
        <a:xfrm>
          <a:off x="13125450" y="12877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42</xdr:row>
      <xdr:rowOff>0</xdr:rowOff>
    </xdr:from>
    <xdr:ext cx="65" cy="172227"/>
    <xdr:sp macro="" textlink="">
      <xdr:nvSpPr>
        <xdr:cNvPr id="15" name="TextBox 14"/>
        <xdr:cNvSpPr txBox="1"/>
      </xdr:nvSpPr>
      <xdr:spPr>
        <a:xfrm>
          <a:off x="13125450" y="1303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42</xdr:row>
      <xdr:rowOff>0</xdr:rowOff>
    </xdr:from>
    <xdr:ext cx="65" cy="172227"/>
    <xdr:sp macro="" textlink="">
      <xdr:nvSpPr>
        <xdr:cNvPr id="16" name="TextBox 15"/>
        <xdr:cNvSpPr txBox="1"/>
      </xdr:nvSpPr>
      <xdr:spPr>
        <a:xfrm>
          <a:off x="11077575" y="1303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42</xdr:row>
      <xdr:rowOff>0</xdr:rowOff>
    </xdr:from>
    <xdr:ext cx="65" cy="172227"/>
    <xdr:sp macro="" textlink="">
      <xdr:nvSpPr>
        <xdr:cNvPr id="17" name="TextBox 16"/>
        <xdr:cNvSpPr txBox="1"/>
      </xdr:nvSpPr>
      <xdr:spPr>
        <a:xfrm>
          <a:off x="13125450" y="19230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42</xdr:row>
      <xdr:rowOff>0</xdr:rowOff>
    </xdr:from>
    <xdr:ext cx="65" cy="172227"/>
    <xdr:sp macro="" textlink="">
      <xdr:nvSpPr>
        <xdr:cNvPr id="18" name="TextBox 17"/>
        <xdr:cNvSpPr txBox="1"/>
      </xdr:nvSpPr>
      <xdr:spPr>
        <a:xfrm>
          <a:off x="13125450" y="19078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8</xdr:col>
      <xdr:colOff>0</xdr:colOff>
      <xdr:row>42</xdr:row>
      <xdr:rowOff>0</xdr:rowOff>
    </xdr:from>
    <xdr:ext cx="65" cy="172227"/>
    <xdr:sp macro="" textlink="">
      <xdr:nvSpPr>
        <xdr:cNvPr id="19" name="TextBox 18"/>
        <xdr:cNvSpPr txBox="1"/>
      </xdr:nvSpPr>
      <xdr:spPr>
        <a:xfrm>
          <a:off x="13125450" y="19230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42</xdr:row>
      <xdr:rowOff>0</xdr:rowOff>
    </xdr:from>
    <xdr:ext cx="65" cy="172227"/>
    <xdr:sp macro="" textlink="">
      <xdr:nvSpPr>
        <xdr:cNvPr id="20" name="TextBox 19"/>
        <xdr:cNvSpPr txBox="1"/>
      </xdr:nvSpPr>
      <xdr:spPr>
        <a:xfrm>
          <a:off x="11077575" y="19230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44824</xdr:colOff>
      <xdr:row>0</xdr:row>
      <xdr:rowOff>0</xdr:rowOff>
    </xdr:from>
    <xdr:to>
      <xdr:col>1</xdr:col>
      <xdr:colOff>3104030</xdr:colOff>
      <xdr:row>1</xdr:row>
      <xdr:rowOff>55070</xdr:rowOff>
    </xdr:to>
    <xdr:pic>
      <xdr:nvPicPr>
        <xdr:cNvPr id="21" name="Picture 20"/>
        <xdr:cNvPicPr>
          <a:picLocks noChangeAspect="1"/>
        </xdr:cNvPicPr>
      </xdr:nvPicPr>
      <xdr:blipFill>
        <a:blip xmlns:r="http://schemas.openxmlformats.org/officeDocument/2006/relationships" r:embed="rId1"/>
        <a:stretch>
          <a:fillRect/>
        </a:stretch>
      </xdr:blipFill>
      <xdr:spPr>
        <a:xfrm>
          <a:off x="1568824" y="0"/>
          <a:ext cx="3059206" cy="9067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3059206</xdr:colOff>
      <xdr:row>2</xdr:row>
      <xdr:rowOff>373317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3059206" cy="9067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504825</xdr:colOff>
      <xdr:row>0</xdr:row>
      <xdr:rowOff>104775</xdr:rowOff>
    </xdr:from>
    <xdr:to>
      <xdr:col>5</xdr:col>
      <xdr:colOff>1000125</xdr:colOff>
      <xdr:row>2</xdr:row>
      <xdr:rowOff>203200</xdr:rowOff>
    </xdr:to>
    <xdr:pic>
      <xdr:nvPicPr>
        <xdr:cNvPr id="3" name="Picture 2" descr="C:\Users\drichardson\AppData\Local\Temp\Temp1_PIVI - Logo Versions &amp; Branding Info.zip\PIVI - Logo Versions &amp; Branding Info\PIVI-TaskForce\PIVI_TaskForce-SM.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43775" y="104775"/>
          <a:ext cx="2228850" cy="717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ared%20drives\CVE%20Team%20Drive\Influenza\Gavi\GAVI%20Learning%20Agenda%202020_2023\Invoices%20Submitted\20201023%20Gavi%20PROFORMA%20Invoice%20%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voice"/>
      <sheetName val="Invoiced category details"/>
      <sheetName val="Sheet2"/>
      <sheetName val="_Invoice"/>
      <sheetName val="Invoiced_category_details"/>
    </sheetNames>
    <sheetDataSet>
      <sheetData sheetId="0"/>
      <sheetData sheetId="1"/>
      <sheetData sheetId="2">
        <row r="1">
          <cell r="A1" t="str">
            <v>[SELECT CURRENCY]</v>
          </cell>
        </row>
        <row r="2">
          <cell r="A2" t="str">
            <v>USD - US Dollar</v>
          </cell>
        </row>
        <row r="3">
          <cell r="A3" t="str">
            <v>CHF - Swiss Franc</v>
          </cell>
        </row>
        <row r="4">
          <cell r="A4" t="str">
            <v>EUR - Euro</v>
          </cell>
        </row>
        <row r="5">
          <cell r="A5" t="str">
            <v>GBP - Pound Sterling</v>
          </cell>
        </row>
        <row r="6">
          <cell r="A6" t="str">
            <v>NOK - Norwegian Kroner</v>
          </cell>
        </row>
        <row r="7">
          <cell r="A7" t="str">
            <v>SEK - Swedish Kroner</v>
          </cell>
        </row>
        <row r="8">
          <cell r="A8" t="str">
            <v>DKK - Danish Kroner</v>
          </cell>
        </row>
        <row r="9">
          <cell r="A9" t="str">
            <v>AUD - Australian Dolloar</v>
          </cell>
        </row>
        <row r="10">
          <cell r="A10" t="str">
            <v>CAN - Canadian Dollar</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L21" sqref="L21"/>
    </sheetView>
  </sheetViews>
  <sheetFormatPr defaultRowHeight="14.5" x14ac:dyDescent="0.35"/>
  <cols>
    <col min="1" max="1" width="60.7265625" customWidth="1"/>
    <col min="2" max="2" width="14.26953125" style="1" customWidth="1"/>
    <col min="3" max="3" width="12.81640625" style="7" customWidth="1"/>
    <col min="4" max="4" width="14.7265625" style="7" customWidth="1"/>
    <col min="5" max="5" width="26" customWidth="1"/>
    <col min="6" max="6" width="30.81640625" style="1" customWidth="1"/>
    <col min="7" max="7" width="16.81640625" customWidth="1"/>
  </cols>
  <sheetData>
    <row r="1" spans="1:6" s="10" customFormat="1" ht="28.15" customHeight="1" x14ac:dyDescent="0.35">
      <c r="A1" s="215" t="s">
        <v>9</v>
      </c>
      <c r="B1" s="216"/>
      <c r="C1" s="217"/>
      <c r="D1" s="15"/>
      <c r="E1" s="17"/>
      <c r="F1" s="18"/>
    </row>
    <row r="2" spans="1:6" s="10" customFormat="1" ht="21" customHeight="1" x14ac:dyDescent="0.35">
      <c r="A2" s="218" t="s">
        <v>16</v>
      </c>
      <c r="B2" s="219"/>
      <c r="C2" s="220"/>
      <c r="D2" s="11"/>
      <c r="E2" s="19"/>
      <c r="F2" s="20"/>
    </row>
    <row r="3" spans="1:6" s="10" customFormat="1" ht="21.65" customHeight="1" x14ac:dyDescent="0.35">
      <c r="A3" s="221" t="s">
        <v>15</v>
      </c>
      <c r="B3" s="222"/>
      <c r="C3" s="223"/>
      <c r="D3" s="21"/>
      <c r="E3" s="22"/>
      <c r="F3" s="23"/>
    </row>
    <row r="4" spans="1:6" s="10" customFormat="1" ht="27.75" customHeight="1" x14ac:dyDescent="0.35">
      <c r="A4" s="199" t="s">
        <v>27</v>
      </c>
      <c r="B4" s="199"/>
      <c r="C4" s="199"/>
      <c r="D4" s="224" t="s">
        <v>25</v>
      </c>
      <c r="E4" s="225"/>
      <c r="F4" s="226"/>
    </row>
    <row r="5" spans="1:6" s="10" customFormat="1" ht="27.75" customHeight="1" x14ac:dyDescent="0.35">
      <c r="A5" s="199" t="s">
        <v>28</v>
      </c>
      <c r="B5" s="199"/>
      <c r="C5" s="199"/>
      <c r="D5" s="24" t="s">
        <v>14</v>
      </c>
      <c r="E5" s="56" t="s">
        <v>24</v>
      </c>
      <c r="F5" s="56" t="s">
        <v>11</v>
      </c>
    </row>
    <row r="6" spans="1:6" s="10" customFormat="1" ht="27.75" customHeight="1" x14ac:dyDescent="0.35">
      <c r="A6" s="199" t="s">
        <v>29</v>
      </c>
      <c r="B6" s="199"/>
      <c r="C6" s="199"/>
      <c r="D6" s="72"/>
      <c r="E6" s="71">
        <f>B31</f>
        <v>0</v>
      </c>
      <c r="F6" s="36">
        <f>SUM('3. Budget 2024.2025'!I43+Final!C31)</f>
        <v>20325</v>
      </c>
    </row>
    <row r="7" spans="1:6" s="10" customFormat="1" ht="27.75" customHeight="1" x14ac:dyDescent="0.35">
      <c r="A7" s="200" t="s">
        <v>13</v>
      </c>
      <c r="B7" s="201"/>
      <c r="C7" s="202"/>
      <c r="D7" s="203"/>
      <c r="E7" s="204"/>
      <c r="F7" s="205"/>
    </row>
    <row r="8" spans="1:6" s="2" customFormat="1" ht="15" customHeight="1" x14ac:dyDescent="0.35">
      <c r="A8" s="206" t="s">
        <v>6</v>
      </c>
      <c r="B8" s="207" t="s">
        <v>20</v>
      </c>
      <c r="C8" s="209" t="s">
        <v>21</v>
      </c>
      <c r="D8" s="209" t="s">
        <v>22</v>
      </c>
      <c r="E8" s="211" t="s">
        <v>10</v>
      </c>
      <c r="F8" s="212"/>
    </row>
    <row r="9" spans="1:6" s="3" customFormat="1" ht="26.5" customHeight="1" x14ac:dyDescent="0.35">
      <c r="A9" s="206"/>
      <c r="B9" s="208"/>
      <c r="C9" s="210"/>
      <c r="D9" s="210"/>
      <c r="E9" s="213"/>
      <c r="F9" s="214"/>
    </row>
    <row r="10" spans="1:6" s="4" customFormat="1" ht="16.899999999999999" customHeight="1" x14ac:dyDescent="0.35">
      <c r="A10" s="12" t="s">
        <v>0</v>
      </c>
      <c r="B10" s="73"/>
      <c r="C10" s="26"/>
      <c r="D10" s="27">
        <f>B10-C10</f>
        <v>0</v>
      </c>
      <c r="E10" s="193"/>
      <c r="F10" s="194"/>
    </row>
    <row r="11" spans="1:6" s="4" customFormat="1" x14ac:dyDescent="0.35">
      <c r="A11" s="37"/>
      <c r="B11" s="74">
        <v>0</v>
      </c>
      <c r="C11" s="70"/>
      <c r="D11" s="27">
        <f t="shared" ref="D11:D31" si="0">B11-C11</f>
        <v>0</v>
      </c>
      <c r="E11" s="193"/>
      <c r="F11" s="194"/>
    </row>
    <row r="12" spans="1:6" s="4" customFormat="1" x14ac:dyDescent="0.35">
      <c r="A12" s="37"/>
      <c r="B12" s="74"/>
      <c r="C12" s="28"/>
      <c r="D12" s="27">
        <f t="shared" si="0"/>
        <v>0</v>
      </c>
      <c r="E12" s="193"/>
      <c r="F12" s="194"/>
    </row>
    <row r="13" spans="1:6" s="4" customFormat="1" x14ac:dyDescent="0.35">
      <c r="A13" s="37"/>
      <c r="B13" s="74"/>
      <c r="C13" s="28"/>
      <c r="D13" s="27">
        <f t="shared" si="0"/>
        <v>0</v>
      </c>
      <c r="E13" s="193"/>
      <c r="F13" s="194"/>
    </row>
    <row r="14" spans="1:6" s="4" customFormat="1" x14ac:dyDescent="0.35">
      <c r="A14" s="37"/>
      <c r="B14" s="74"/>
      <c r="C14" s="28"/>
      <c r="D14" s="27">
        <f t="shared" si="0"/>
        <v>0</v>
      </c>
      <c r="E14" s="193"/>
      <c r="F14" s="194"/>
    </row>
    <row r="15" spans="1:6" s="5" customFormat="1" ht="17.5" customHeight="1" x14ac:dyDescent="0.35">
      <c r="A15" s="38" t="s">
        <v>1</v>
      </c>
      <c r="B15" s="75">
        <f>SUM(B11:B14)</f>
        <v>0</v>
      </c>
      <c r="C15" s="32">
        <f>SUM(C11:C14)</f>
        <v>0</v>
      </c>
      <c r="D15" s="33">
        <f t="shared" si="0"/>
        <v>0</v>
      </c>
      <c r="E15" s="195"/>
      <c r="F15" s="196"/>
    </row>
    <row r="16" spans="1:6" s="5" customFormat="1" ht="16.899999999999999" customHeight="1" x14ac:dyDescent="0.35">
      <c r="A16" s="39" t="s">
        <v>2</v>
      </c>
      <c r="B16" s="76"/>
      <c r="C16" s="29"/>
      <c r="D16" s="27">
        <f t="shared" si="0"/>
        <v>0</v>
      </c>
      <c r="E16" s="193"/>
      <c r="F16" s="194"/>
    </row>
    <row r="17" spans="1:7" s="4" customFormat="1" x14ac:dyDescent="0.35">
      <c r="A17" s="40"/>
      <c r="B17" s="77"/>
      <c r="C17" s="70"/>
      <c r="D17" s="27">
        <f t="shared" si="0"/>
        <v>0</v>
      </c>
      <c r="E17" s="193"/>
      <c r="F17" s="194"/>
    </row>
    <row r="18" spans="1:7" s="4" customFormat="1" x14ac:dyDescent="0.35">
      <c r="A18" s="40"/>
      <c r="B18" s="74"/>
      <c r="C18" s="28"/>
      <c r="D18" s="27">
        <f t="shared" si="0"/>
        <v>0</v>
      </c>
      <c r="E18" s="193"/>
      <c r="F18" s="194"/>
    </row>
    <row r="19" spans="1:7" s="4" customFormat="1" x14ac:dyDescent="0.35">
      <c r="A19" s="41"/>
      <c r="B19" s="74"/>
      <c r="C19" s="28"/>
      <c r="D19" s="27">
        <f t="shared" si="0"/>
        <v>0</v>
      </c>
      <c r="E19" s="193"/>
      <c r="F19" s="194"/>
      <c r="G19" s="9"/>
    </row>
    <row r="20" spans="1:7" s="5" customFormat="1" ht="16.149999999999999" customHeight="1" x14ac:dyDescent="0.35">
      <c r="A20" s="38" t="s">
        <v>3</v>
      </c>
      <c r="B20" s="78">
        <f>SUM(B17:B19)</f>
        <v>0</v>
      </c>
      <c r="C20" s="34">
        <f>SUM(C17:C19)</f>
        <v>0</v>
      </c>
      <c r="D20" s="33">
        <f t="shared" si="0"/>
        <v>0</v>
      </c>
      <c r="E20" s="195"/>
      <c r="F20" s="196"/>
    </row>
    <row r="21" spans="1:7" s="4" customFormat="1" ht="16.899999999999999" customHeight="1" x14ac:dyDescent="0.35">
      <c r="A21" s="42" t="s">
        <v>4</v>
      </c>
      <c r="B21" s="79"/>
      <c r="C21" s="30"/>
      <c r="D21" s="27">
        <f t="shared" si="0"/>
        <v>0</v>
      </c>
      <c r="E21" s="193"/>
      <c r="F21" s="194"/>
    </row>
    <row r="22" spans="1:7" s="4" customFormat="1" x14ac:dyDescent="0.35">
      <c r="A22" s="37"/>
      <c r="B22" s="80">
        <v>0</v>
      </c>
      <c r="C22" s="70"/>
      <c r="D22" s="27">
        <f t="shared" si="0"/>
        <v>0</v>
      </c>
      <c r="E22" s="193"/>
      <c r="F22" s="194"/>
    </row>
    <row r="23" spans="1:7" s="4" customFormat="1" x14ac:dyDescent="0.35">
      <c r="A23" s="37"/>
      <c r="B23" s="80"/>
      <c r="C23" s="28"/>
      <c r="D23" s="27">
        <f t="shared" si="0"/>
        <v>0</v>
      </c>
      <c r="E23" s="193"/>
      <c r="F23" s="194"/>
    </row>
    <row r="24" spans="1:7" s="4" customFormat="1" x14ac:dyDescent="0.35">
      <c r="A24" s="43"/>
      <c r="B24" s="80"/>
      <c r="C24" s="28"/>
      <c r="D24" s="27">
        <f t="shared" si="0"/>
        <v>0</v>
      </c>
      <c r="E24" s="193"/>
      <c r="F24" s="194"/>
    </row>
    <row r="25" spans="1:7" s="4" customFormat="1" x14ac:dyDescent="0.35">
      <c r="A25" s="44" t="s">
        <v>5</v>
      </c>
      <c r="B25" s="75">
        <f>SUM(B22:B24)</f>
        <v>0</v>
      </c>
      <c r="C25" s="32">
        <f>SUM(C22:C24)</f>
        <v>0</v>
      </c>
      <c r="D25" s="33">
        <f t="shared" si="0"/>
        <v>0</v>
      </c>
      <c r="E25" s="195"/>
      <c r="F25" s="196"/>
    </row>
    <row r="26" spans="1:7" s="4" customFormat="1" x14ac:dyDescent="0.35">
      <c r="A26" s="42" t="s">
        <v>7</v>
      </c>
      <c r="B26" s="80"/>
      <c r="C26" s="28"/>
      <c r="D26" s="27">
        <f t="shared" si="0"/>
        <v>0</v>
      </c>
      <c r="E26" s="193"/>
      <c r="F26" s="194"/>
    </row>
    <row r="27" spans="1:7" s="4" customFormat="1" x14ac:dyDescent="0.35">
      <c r="A27" s="37" t="s">
        <v>30</v>
      </c>
      <c r="B27" s="80">
        <v>0</v>
      </c>
      <c r="C27" s="70">
        <f>SUM('3. Budget 2024.2025'!I31+Final!C27)</f>
        <v>0</v>
      </c>
      <c r="D27" s="27">
        <f t="shared" si="0"/>
        <v>0</v>
      </c>
      <c r="E27" s="193"/>
      <c r="F27" s="194"/>
    </row>
    <row r="28" spans="1:7" s="4" customFormat="1" x14ac:dyDescent="0.35">
      <c r="A28" s="37" t="s">
        <v>31</v>
      </c>
      <c r="B28" s="80">
        <v>0</v>
      </c>
      <c r="C28" s="28"/>
      <c r="D28" s="27">
        <f t="shared" si="0"/>
        <v>0</v>
      </c>
      <c r="E28" s="193"/>
      <c r="F28" s="194"/>
    </row>
    <row r="29" spans="1:7" s="4" customFormat="1" x14ac:dyDescent="0.35">
      <c r="A29" s="37" t="s">
        <v>32</v>
      </c>
      <c r="B29" s="80">
        <v>0</v>
      </c>
      <c r="C29" s="28"/>
      <c r="D29" s="27">
        <f t="shared" si="0"/>
        <v>0</v>
      </c>
      <c r="E29" s="193"/>
      <c r="F29" s="194"/>
    </row>
    <row r="30" spans="1:7" s="6" customFormat="1" x14ac:dyDescent="0.35">
      <c r="A30" s="13" t="s">
        <v>8</v>
      </c>
      <c r="B30" s="75">
        <f>SUM(B27:B29)</f>
        <v>0</v>
      </c>
      <c r="C30" s="31">
        <f>SUM(C27:C29)</f>
        <v>0</v>
      </c>
      <c r="D30" s="33">
        <f t="shared" si="0"/>
        <v>0</v>
      </c>
      <c r="E30" s="195"/>
      <c r="F30" s="196"/>
    </row>
    <row r="31" spans="1:7" s="8" customFormat="1" ht="18" customHeight="1" x14ac:dyDescent="0.35">
      <c r="A31" s="14" t="s">
        <v>11</v>
      </c>
      <c r="B31" s="35">
        <f>B15+B20+B25+B30</f>
        <v>0</v>
      </c>
      <c r="C31" s="35">
        <f>C15+C20+C25+C30</f>
        <v>0</v>
      </c>
      <c r="D31" s="35">
        <f t="shared" si="0"/>
        <v>0</v>
      </c>
      <c r="E31" s="197"/>
      <c r="F31" s="198"/>
    </row>
    <row r="32" spans="1:7" ht="20.25" customHeight="1" x14ac:dyDescent="0.35"/>
    <row r="33" spans="1:1" x14ac:dyDescent="0.35">
      <c r="A33" s="16"/>
    </row>
    <row r="34" spans="1:1" x14ac:dyDescent="0.35">
      <c r="A34" s="16"/>
    </row>
    <row r="35" spans="1:1" x14ac:dyDescent="0.35">
      <c r="A35" s="16"/>
    </row>
    <row r="36" spans="1:1" x14ac:dyDescent="0.35">
      <c r="A36" s="16"/>
    </row>
    <row r="38" spans="1:1" x14ac:dyDescent="0.35">
      <c r="A38" s="16"/>
    </row>
  </sheetData>
  <mergeCells count="36">
    <mergeCell ref="A1:C1"/>
    <mergeCell ref="A2:C2"/>
    <mergeCell ref="A3:C3"/>
    <mergeCell ref="A4:C4"/>
    <mergeCell ref="D4:F4"/>
    <mergeCell ref="A8:A9"/>
    <mergeCell ref="B8:B9"/>
    <mergeCell ref="C8:C9"/>
    <mergeCell ref="D8:D9"/>
    <mergeCell ref="E8:F9"/>
    <mergeCell ref="A5:C5"/>
    <mergeCell ref="E21:F21"/>
    <mergeCell ref="E10:F10"/>
    <mergeCell ref="E11:F11"/>
    <mergeCell ref="E12:F12"/>
    <mergeCell ref="E13:F13"/>
    <mergeCell ref="E14:F14"/>
    <mergeCell ref="E15:F15"/>
    <mergeCell ref="E16:F16"/>
    <mergeCell ref="E17:F17"/>
    <mergeCell ref="E18:F18"/>
    <mergeCell ref="E19:F19"/>
    <mergeCell ref="E20:F20"/>
    <mergeCell ref="A6:C6"/>
    <mergeCell ref="A7:C7"/>
    <mergeCell ref="D7:F7"/>
    <mergeCell ref="E28:F28"/>
    <mergeCell ref="E29:F29"/>
    <mergeCell ref="E30:F30"/>
    <mergeCell ref="E31:F31"/>
    <mergeCell ref="E22:F22"/>
    <mergeCell ref="E23:F23"/>
    <mergeCell ref="E24:F24"/>
    <mergeCell ref="E25:F25"/>
    <mergeCell ref="E26:F26"/>
    <mergeCell ref="E27:F27"/>
  </mergeCells>
  <pageMargins left="0.7" right="0.7" top="0.75" bottom="0.75" header="0.3" footer="0.3"/>
  <pageSetup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tabSelected="1" workbookViewId="0">
      <selection activeCell="A43" sqref="A43"/>
    </sheetView>
  </sheetViews>
  <sheetFormatPr defaultRowHeight="14.5" x14ac:dyDescent="0.35"/>
  <cols>
    <col min="1" max="1" width="111.54296875" customWidth="1"/>
  </cols>
  <sheetData>
    <row r="1" spans="1:1" ht="69" customHeight="1" x14ac:dyDescent="0.35"/>
    <row r="2" spans="1:1" ht="18.5" x14ac:dyDescent="0.45">
      <c r="A2" s="173" t="s">
        <v>115</v>
      </c>
    </row>
    <row r="3" spans="1:1" x14ac:dyDescent="0.35">
      <c r="A3" t="s">
        <v>170</v>
      </c>
    </row>
    <row r="4" spans="1:1" ht="29" x14ac:dyDescent="0.35">
      <c r="A4" s="174" t="s">
        <v>146</v>
      </c>
    </row>
    <row r="5" spans="1:1" ht="29" x14ac:dyDescent="0.35">
      <c r="A5" s="180" t="s">
        <v>174</v>
      </c>
    </row>
    <row r="6" spans="1:1" x14ac:dyDescent="0.35">
      <c r="A6" t="s">
        <v>147</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topLeftCell="A4" zoomScaleNormal="100" workbookViewId="0">
      <selection activeCell="A9" sqref="A9:E11"/>
    </sheetView>
  </sheetViews>
  <sheetFormatPr defaultColWidth="8.7265625" defaultRowHeight="14.5" x14ac:dyDescent="0.35"/>
  <cols>
    <col min="1" max="1" width="34" customWidth="1"/>
    <col min="2" max="2" width="57.453125" customWidth="1"/>
    <col min="3" max="5" width="35" customWidth="1"/>
    <col min="6" max="8" width="35" style="169" customWidth="1"/>
    <col min="9" max="16384" width="8.7265625" style="169"/>
  </cols>
  <sheetData>
    <row r="1" spans="1:5" x14ac:dyDescent="0.35">
      <c r="A1" s="231"/>
      <c r="B1" s="231"/>
      <c r="C1" s="231"/>
      <c r="D1" s="231"/>
      <c r="E1" s="231"/>
    </row>
    <row r="2" spans="1:5" x14ac:dyDescent="0.35">
      <c r="A2" s="231"/>
      <c r="B2" s="231"/>
      <c r="C2" s="231"/>
      <c r="D2" s="231"/>
      <c r="E2" s="231"/>
    </row>
    <row r="3" spans="1:5" x14ac:dyDescent="0.35">
      <c r="A3" s="231"/>
      <c r="B3" s="231"/>
      <c r="C3" s="231"/>
      <c r="D3" s="231"/>
      <c r="E3" s="231"/>
    </row>
    <row r="4" spans="1:5" x14ac:dyDescent="0.35">
      <c r="A4" s="231"/>
      <c r="B4" s="231"/>
      <c r="C4" s="231"/>
      <c r="D4" s="231"/>
      <c r="E4" s="231"/>
    </row>
    <row r="5" spans="1:5" x14ac:dyDescent="0.35">
      <c r="A5" s="231"/>
      <c r="B5" s="231"/>
      <c r="C5" s="231"/>
      <c r="D5" s="231"/>
      <c r="E5" s="231"/>
    </row>
    <row r="6" spans="1:5" x14ac:dyDescent="0.35">
      <c r="A6" s="231"/>
      <c r="B6" s="231"/>
      <c r="C6" s="231"/>
      <c r="D6" s="231"/>
      <c r="E6" s="231"/>
    </row>
    <row r="7" spans="1:5" ht="17.5" x14ac:dyDescent="0.35">
      <c r="A7" s="232" t="s">
        <v>168</v>
      </c>
      <c r="B7" s="232"/>
      <c r="C7" s="232"/>
      <c r="D7" s="232"/>
      <c r="E7" s="232"/>
    </row>
    <row r="8" spans="1:5" ht="18" customHeight="1" x14ac:dyDescent="0.35">
      <c r="A8" s="227"/>
      <c r="B8" s="227"/>
      <c r="C8" s="227"/>
      <c r="D8" s="227"/>
      <c r="E8" s="227"/>
    </row>
    <row r="9" spans="1:5" ht="14.5" customHeight="1" x14ac:dyDescent="0.35">
      <c r="A9" s="235" t="s">
        <v>171</v>
      </c>
      <c r="B9" s="235"/>
      <c r="C9" s="235"/>
      <c r="D9" s="235"/>
      <c r="E9" s="235"/>
    </row>
    <row r="10" spans="1:5" x14ac:dyDescent="0.35">
      <c r="A10" s="235"/>
      <c r="B10" s="235"/>
      <c r="C10" s="235"/>
      <c r="D10" s="235"/>
      <c r="E10" s="235"/>
    </row>
    <row r="11" spans="1:5" ht="42" customHeight="1" x14ac:dyDescent="0.35">
      <c r="A11" s="235"/>
      <c r="B11" s="235"/>
      <c r="C11" s="235"/>
      <c r="D11" s="235"/>
      <c r="E11" s="235"/>
    </row>
    <row r="12" spans="1:5" x14ac:dyDescent="0.35">
      <c r="A12" s="234"/>
      <c r="B12" s="227"/>
      <c r="C12" s="227"/>
      <c r="D12" s="227"/>
      <c r="E12" s="227"/>
    </row>
    <row r="13" spans="1:5" ht="17.5" customHeight="1" x14ac:dyDescent="0.35">
      <c r="A13" s="233" t="s">
        <v>136</v>
      </c>
      <c r="B13" s="233"/>
      <c r="C13" s="233"/>
      <c r="D13" s="233"/>
      <c r="E13" s="233"/>
    </row>
    <row r="14" spans="1:5" x14ac:dyDescent="0.35">
      <c r="A14" s="227"/>
      <c r="B14" s="227"/>
      <c r="C14" s="227"/>
      <c r="D14" s="227"/>
      <c r="E14" s="227"/>
    </row>
    <row r="15" spans="1:5" x14ac:dyDescent="0.35">
      <c r="A15" s="167" t="s">
        <v>14</v>
      </c>
      <c r="B15" s="165"/>
    </row>
    <row r="16" spans="1:5" x14ac:dyDescent="0.35">
      <c r="A16" s="167" t="s">
        <v>137</v>
      </c>
      <c r="B16" s="165"/>
    </row>
    <row r="17" spans="1:5" x14ac:dyDescent="0.35">
      <c r="A17" s="167" t="s">
        <v>75</v>
      </c>
      <c r="B17" s="165"/>
    </row>
    <row r="18" spans="1:5" x14ac:dyDescent="0.35">
      <c r="A18" s="167" t="s">
        <v>76</v>
      </c>
      <c r="B18" s="165"/>
    </row>
    <row r="19" spans="1:5" x14ac:dyDescent="0.35">
      <c r="A19" s="167" t="s">
        <v>77</v>
      </c>
      <c r="B19" s="165"/>
    </row>
    <row r="20" spans="1:5" x14ac:dyDescent="0.35">
      <c r="A20" s="167" t="s">
        <v>78</v>
      </c>
      <c r="B20" s="165"/>
    </row>
    <row r="21" spans="1:5" x14ac:dyDescent="0.35">
      <c r="A21" s="167" t="s">
        <v>79</v>
      </c>
      <c r="B21" s="165"/>
    </row>
    <row r="22" spans="1:5" x14ac:dyDescent="0.35">
      <c r="A22" s="167" t="s">
        <v>80</v>
      </c>
      <c r="B22" s="165"/>
    </row>
    <row r="23" spans="1:5" x14ac:dyDescent="0.35">
      <c r="A23" s="167" t="s">
        <v>81</v>
      </c>
      <c r="B23" s="165"/>
    </row>
    <row r="24" spans="1:5" x14ac:dyDescent="0.35">
      <c r="A24" s="167" t="s">
        <v>82</v>
      </c>
      <c r="B24" s="165"/>
    </row>
    <row r="25" spans="1:5" x14ac:dyDescent="0.35">
      <c r="A25" s="167" t="s">
        <v>83</v>
      </c>
      <c r="B25" s="165"/>
    </row>
    <row r="26" spans="1:5" x14ac:dyDescent="0.35">
      <c r="A26" s="167" t="s">
        <v>84</v>
      </c>
      <c r="B26" s="165"/>
    </row>
    <row r="27" spans="1:5" x14ac:dyDescent="0.35">
      <c r="A27" s="167" t="s">
        <v>85</v>
      </c>
      <c r="B27" s="165"/>
    </row>
    <row r="28" spans="1:5" x14ac:dyDescent="0.35">
      <c r="A28" s="167" t="s">
        <v>86</v>
      </c>
      <c r="B28" s="165"/>
      <c r="E28" s="169"/>
    </row>
    <row r="29" spans="1:5" x14ac:dyDescent="0.35">
      <c r="A29" s="167" t="s">
        <v>87</v>
      </c>
      <c r="B29" s="165"/>
      <c r="E29" s="169"/>
    </row>
    <row r="30" spans="1:5" x14ac:dyDescent="0.35">
      <c r="A30" s="167" t="s">
        <v>88</v>
      </c>
      <c r="B30" s="165"/>
      <c r="E30" s="169"/>
    </row>
    <row r="31" spans="1:5" x14ac:dyDescent="0.35">
      <c r="A31" s="171"/>
      <c r="B31" s="170"/>
      <c r="E31" s="169"/>
    </row>
    <row r="32" spans="1:5" x14ac:dyDescent="0.35">
      <c r="A32" s="171"/>
      <c r="B32" s="170"/>
    </row>
    <row r="33" spans="1:9" customFormat="1" ht="5.25" customHeight="1" x14ac:dyDescent="0.35">
      <c r="F33" s="168"/>
      <c r="G33" s="168"/>
      <c r="H33" s="168"/>
      <c r="I33" s="168"/>
    </row>
    <row r="34" spans="1:9" customFormat="1" ht="24.75" customHeight="1" x14ac:dyDescent="0.35">
      <c r="A34" s="228" t="s">
        <v>142</v>
      </c>
      <c r="B34" s="229"/>
      <c r="C34" s="183"/>
      <c r="F34" s="168"/>
      <c r="G34" s="168"/>
      <c r="H34" s="168"/>
      <c r="I34" s="168"/>
    </row>
    <row r="35" spans="1:9" s="166" customFormat="1" ht="26.25" customHeight="1" x14ac:dyDescent="0.3">
      <c r="A35" s="228" t="s">
        <v>112</v>
      </c>
      <c r="B35" s="229"/>
      <c r="C35" s="183"/>
      <c r="D35" s="230"/>
      <c r="E35" s="230"/>
    </row>
    <row r="36" spans="1:9" s="166" customFormat="1" ht="21" customHeight="1" x14ac:dyDescent="0.3">
      <c r="A36" s="228" t="s">
        <v>135</v>
      </c>
      <c r="B36" s="229"/>
      <c r="C36" s="184"/>
      <c r="D36" s="230"/>
      <c r="E36" s="230"/>
    </row>
    <row r="37" spans="1:9" s="187" customFormat="1" ht="21" customHeight="1" x14ac:dyDescent="0.3">
      <c r="A37" s="238" t="s">
        <v>148</v>
      </c>
      <c r="B37" s="238"/>
      <c r="C37" s="238"/>
      <c r="D37" s="188"/>
      <c r="E37" s="188"/>
    </row>
    <row r="38" spans="1:9" s="187" customFormat="1" ht="327.75" customHeight="1" x14ac:dyDescent="0.3">
      <c r="A38" s="237"/>
      <c r="B38" s="237"/>
      <c r="C38" s="237"/>
      <c r="D38" s="188"/>
      <c r="E38" s="188"/>
    </row>
    <row r="39" spans="1:9" customFormat="1" ht="24.75" customHeight="1" x14ac:dyDescent="0.35">
      <c r="A39" s="228" t="s">
        <v>143</v>
      </c>
      <c r="B39" s="229"/>
      <c r="C39" s="183" t="s">
        <v>144</v>
      </c>
      <c r="F39" s="168"/>
      <c r="G39" s="168"/>
      <c r="H39" s="168"/>
      <c r="I39" s="168"/>
    </row>
    <row r="40" spans="1:9" s="187" customFormat="1" ht="71.25" customHeight="1" x14ac:dyDescent="0.3">
      <c r="A40" s="228" t="s">
        <v>145</v>
      </c>
      <c r="B40" s="236"/>
      <c r="C40" s="229"/>
      <c r="D40" s="230"/>
      <c r="E40" s="230"/>
    </row>
  </sheetData>
  <mergeCells count="17">
    <mergeCell ref="A39:B39"/>
    <mergeCell ref="D40:E40"/>
    <mergeCell ref="A40:C40"/>
    <mergeCell ref="A38:C38"/>
    <mergeCell ref="A37:C37"/>
    <mergeCell ref="A1:E6"/>
    <mergeCell ref="A7:E7"/>
    <mergeCell ref="A13:E13"/>
    <mergeCell ref="A8:E8"/>
    <mergeCell ref="A12:E12"/>
    <mergeCell ref="A9:E11"/>
    <mergeCell ref="A14:E14"/>
    <mergeCell ref="A35:B35"/>
    <mergeCell ref="D35:E35"/>
    <mergeCell ref="A36:B36"/>
    <mergeCell ref="D36:E36"/>
    <mergeCell ref="A34:B34"/>
  </mergeCells>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B9" sqref="B9"/>
    </sheetView>
  </sheetViews>
  <sheetFormatPr defaultRowHeight="14.5" x14ac:dyDescent="0.35"/>
  <cols>
    <col min="1" max="1" width="21.81640625" customWidth="1"/>
    <col min="2" max="2" width="73.7265625" customWidth="1"/>
    <col min="3" max="3" width="20" customWidth="1"/>
    <col min="4" max="4" width="42.1796875" customWidth="1"/>
    <col min="5" max="5" width="45.1796875" customWidth="1"/>
    <col min="6" max="6" width="15" customWidth="1"/>
    <col min="7" max="7" width="26.7265625" customWidth="1"/>
  </cols>
  <sheetData>
    <row r="1" spans="1:7" ht="79.5" customHeight="1" x14ac:dyDescent="0.35"/>
    <row r="2" spans="1:7" ht="59" x14ac:dyDescent="0.45">
      <c r="A2" s="192" t="s">
        <v>169</v>
      </c>
      <c r="B2" s="175" t="s">
        <v>134</v>
      </c>
      <c r="C2" s="175" t="s">
        <v>139</v>
      </c>
      <c r="D2" s="132" t="s">
        <v>106</v>
      </c>
      <c r="E2" s="132" t="s">
        <v>107</v>
      </c>
      <c r="F2" s="132" t="s">
        <v>70</v>
      </c>
      <c r="G2" s="176" t="s">
        <v>116</v>
      </c>
    </row>
    <row r="3" spans="1:7" x14ac:dyDescent="0.35">
      <c r="A3" s="191"/>
      <c r="B3" t="s">
        <v>167</v>
      </c>
      <c r="C3" s="189">
        <v>1</v>
      </c>
      <c r="D3" t="s">
        <v>149</v>
      </c>
      <c r="E3" t="s">
        <v>150</v>
      </c>
      <c r="F3" s="178">
        <v>45383</v>
      </c>
      <c r="G3" s="178">
        <v>45442</v>
      </c>
    </row>
    <row r="4" spans="1:7" x14ac:dyDescent="0.35">
      <c r="A4" s="191"/>
      <c r="C4" s="189"/>
      <c r="D4" t="s">
        <v>117</v>
      </c>
      <c r="E4" s="177" t="s">
        <v>121</v>
      </c>
    </row>
    <row r="5" spans="1:7" x14ac:dyDescent="0.35">
      <c r="A5" s="191"/>
      <c r="C5" s="189"/>
      <c r="E5" s="177"/>
    </row>
    <row r="6" spans="1:7" x14ac:dyDescent="0.35">
      <c r="A6" s="191"/>
      <c r="C6" s="189"/>
      <c r="E6" s="177"/>
    </row>
    <row r="7" spans="1:7" x14ac:dyDescent="0.35">
      <c r="A7" s="191"/>
      <c r="C7" s="189"/>
      <c r="E7" s="177" t="s">
        <v>122</v>
      </c>
    </row>
    <row r="8" spans="1:7" x14ac:dyDescent="0.35">
      <c r="A8" s="191"/>
      <c r="C8" s="189"/>
      <c r="E8" s="177" t="s">
        <v>123</v>
      </c>
    </row>
    <row r="9" spans="1:7" x14ac:dyDescent="0.35">
      <c r="A9" s="191"/>
      <c r="B9" t="s">
        <v>167</v>
      </c>
      <c r="C9" s="189"/>
      <c r="D9" t="s">
        <v>118</v>
      </c>
      <c r="E9" s="177" t="s">
        <v>124</v>
      </c>
    </row>
    <row r="10" spans="1:7" x14ac:dyDescent="0.35">
      <c r="A10" s="191"/>
      <c r="C10" s="189"/>
      <c r="E10" s="177" t="s">
        <v>125</v>
      </c>
    </row>
    <row r="11" spans="1:7" x14ac:dyDescent="0.35">
      <c r="A11" s="191"/>
      <c r="C11" s="189"/>
      <c r="E11" s="177" t="s">
        <v>126</v>
      </c>
    </row>
    <row r="12" spans="1:7" x14ac:dyDescent="0.35">
      <c r="A12" s="191"/>
      <c r="B12" t="s">
        <v>164</v>
      </c>
      <c r="C12" s="189"/>
      <c r="D12" t="s">
        <v>119</v>
      </c>
      <c r="E12" s="177" t="s">
        <v>127</v>
      </c>
    </row>
    <row r="13" spans="1:7" x14ac:dyDescent="0.35">
      <c r="A13" s="191"/>
      <c r="C13" s="189"/>
      <c r="E13" s="177" t="s">
        <v>128</v>
      </c>
    </row>
    <row r="14" spans="1:7" x14ac:dyDescent="0.35">
      <c r="A14" s="191"/>
      <c r="C14" s="189"/>
      <c r="E14" s="177" t="s">
        <v>129</v>
      </c>
    </row>
    <row r="15" spans="1:7" x14ac:dyDescent="0.35">
      <c r="A15" s="191"/>
      <c r="B15" t="s">
        <v>165</v>
      </c>
      <c r="C15" s="189"/>
      <c r="D15" t="s">
        <v>120</v>
      </c>
      <c r="E15" s="177" t="s">
        <v>130</v>
      </c>
    </row>
    <row r="16" spans="1:7" x14ac:dyDescent="0.35">
      <c r="A16" s="191"/>
      <c r="C16" s="189"/>
      <c r="E16" s="177" t="s">
        <v>131</v>
      </c>
    </row>
    <row r="17" spans="1:7" x14ac:dyDescent="0.35">
      <c r="A17" s="191"/>
      <c r="C17" s="189"/>
      <c r="E17" s="177" t="s">
        <v>132</v>
      </c>
    </row>
    <row r="18" spans="1:7" x14ac:dyDescent="0.35">
      <c r="A18" s="191"/>
    </row>
    <row r="19" spans="1:7" x14ac:dyDescent="0.35">
      <c r="A19" s="191"/>
    </row>
    <row r="20" spans="1:7" ht="18.5" x14ac:dyDescent="0.45">
      <c r="D20" s="132" t="s">
        <v>72</v>
      </c>
    </row>
    <row r="21" spans="1:7" x14ac:dyDescent="0.35">
      <c r="D21" t="s">
        <v>111</v>
      </c>
      <c r="G21" t="s">
        <v>73</v>
      </c>
    </row>
    <row r="22" spans="1:7" x14ac:dyDescent="0.35">
      <c r="D22" t="s">
        <v>71</v>
      </c>
      <c r="G22" t="s">
        <v>74</v>
      </c>
    </row>
  </sheetData>
  <dataValidations count="4">
    <dataValidation type="list" allowBlank="1" showInputMessage="1" showErrorMessage="1" sqref="B23:C30">
      <formula1>"NITAG/Policy, Program Planning, Demand &amp; Communications, Data management and information systems, Workforce development, Program monitoring and evaluation, Vaccine safety/AEFI surveillance and field investigations, Other (specify in comments)"</formula1>
    </dataValidation>
    <dataValidation type="list" allowBlank="1" showInputMessage="1" showErrorMessage="1" sqref="B31:C37">
      <formula1>#REF!</formula1>
    </dataValidation>
    <dataValidation type="list" allowBlank="1" showInputMessage="1" showErrorMessage="1" sqref="B3:B19">
      <formula1>"NITAG/Policy, Vaccine Delivery Planning &amp; Implementation, Vaccine Confidence Demand &amp; Uptake, Program Monitoring and Evaluation, Data Management &amp; Health Information System, Vaccine Safety, Workforce Development, Other"</formula1>
    </dataValidation>
    <dataValidation type="list" allowBlank="1" showInputMessage="1" showErrorMessage="1" sqref="A3:A19">
      <formula1>"Yes, No"</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topLeftCell="A4" zoomScaleNormal="100" workbookViewId="0">
      <selection activeCell="C10" sqref="C10"/>
    </sheetView>
  </sheetViews>
  <sheetFormatPr defaultColWidth="9.1796875" defaultRowHeight="14.5" x14ac:dyDescent="0.35"/>
  <cols>
    <col min="1" max="1" width="22.81640625" style="66" customWidth="1"/>
    <col min="2" max="2" width="64" style="66" customWidth="1"/>
    <col min="3" max="3" width="48.54296875" style="66" customWidth="1"/>
    <col min="4" max="6" width="17.81640625" style="66" customWidth="1"/>
    <col min="7" max="7" width="13.453125" style="163" customWidth="1"/>
    <col min="8" max="8" width="17.26953125" style="68" customWidth="1"/>
    <col min="9" max="9" width="12.81640625" style="68" customWidth="1"/>
    <col min="10" max="10" width="26" style="66" customWidth="1"/>
    <col min="11" max="11" width="35.7265625" style="67" customWidth="1"/>
    <col min="12" max="12" width="16.81640625" style="66" customWidth="1"/>
    <col min="13" max="16384" width="9.1796875" style="66"/>
  </cols>
  <sheetData>
    <row r="1" spans="1:11" s="48" customFormat="1" ht="67" customHeight="1" x14ac:dyDescent="0.35">
      <c r="B1" s="239" t="s">
        <v>172</v>
      </c>
      <c r="C1" s="240"/>
      <c r="D1" s="240"/>
      <c r="E1" s="240"/>
      <c r="F1" s="240"/>
      <c r="G1" s="240"/>
      <c r="H1" s="240"/>
      <c r="I1" s="240"/>
      <c r="J1" s="240"/>
      <c r="K1" s="241"/>
    </row>
    <row r="2" spans="1:11" s="48" customFormat="1" ht="21.65" customHeight="1" x14ac:dyDescent="0.35">
      <c r="B2" s="266"/>
      <c r="C2" s="267"/>
      <c r="D2" s="267"/>
      <c r="E2" s="267"/>
      <c r="F2" s="267"/>
      <c r="G2" s="267"/>
      <c r="H2" s="267"/>
      <c r="I2" s="267"/>
      <c r="J2" s="267"/>
      <c r="K2" s="268"/>
    </row>
    <row r="3" spans="1:11" s="48" customFormat="1" ht="27.75" customHeight="1" x14ac:dyDescent="0.35">
      <c r="B3" s="199" t="s">
        <v>37</v>
      </c>
      <c r="C3" s="199"/>
      <c r="D3" s="199"/>
      <c r="E3" s="199"/>
      <c r="F3" s="199"/>
      <c r="G3" s="199"/>
      <c r="H3" s="199"/>
      <c r="I3" s="199"/>
      <c r="J3" s="260"/>
      <c r="K3" s="260"/>
    </row>
    <row r="4" spans="1:11" s="48" customFormat="1" ht="27.75" customHeight="1" x14ac:dyDescent="0.35">
      <c r="B4" s="199" t="s">
        <v>110</v>
      </c>
      <c r="C4" s="199"/>
      <c r="D4" s="199"/>
      <c r="E4" s="199"/>
      <c r="F4" s="199"/>
      <c r="G4" s="199"/>
      <c r="H4" s="199"/>
      <c r="I4" s="199"/>
      <c r="J4" s="260"/>
      <c r="K4" s="260"/>
    </row>
    <row r="5" spans="1:11" s="48" customFormat="1" ht="27.75" customHeight="1" x14ac:dyDescent="0.35">
      <c r="B5" s="253" t="s">
        <v>38</v>
      </c>
      <c r="C5" s="254"/>
      <c r="D5" s="254"/>
      <c r="E5" s="254"/>
      <c r="F5" s="254"/>
      <c r="G5" s="254"/>
      <c r="H5" s="254"/>
      <c r="I5" s="255"/>
      <c r="J5" s="260"/>
      <c r="K5" s="260"/>
    </row>
    <row r="6" spans="1:11" s="48" customFormat="1" ht="27.75" customHeight="1" x14ac:dyDescent="0.35">
      <c r="B6" s="261" t="s">
        <v>40</v>
      </c>
      <c r="C6" s="262"/>
      <c r="D6" s="262"/>
      <c r="E6" s="262"/>
      <c r="F6" s="262"/>
      <c r="G6" s="262"/>
      <c r="H6" s="262"/>
      <c r="I6" s="262"/>
      <c r="J6" s="262"/>
      <c r="K6" s="263"/>
    </row>
    <row r="7" spans="1:11" s="57" customFormat="1" ht="15" customHeight="1" x14ac:dyDescent="0.35">
      <c r="A7" s="242" t="s">
        <v>140</v>
      </c>
      <c r="B7" s="242" t="s">
        <v>39</v>
      </c>
      <c r="C7" s="269" t="s">
        <v>133</v>
      </c>
      <c r="D7" s="91"/>
      <c r="E7" s="91"/>
      <c r="F7" s="91"/>
      <c r="G7" s="271" t="s">
        <v>105</v>
      </c>
      <c r="H7" s="271" t="s">
        <v>114</v>
      </c>
      <c r="I7" s="271" t="s">
        <v>68</v>
      </c>
      <c r="J7" s="256" t="s">
        <v>104</v>
      </c>
      <c r="K7" s="257"/>
    </row>
    <row r="8" spans="1:11" s="58" customFormat="1" ht="75.75" customHeight="1" x14ac:dyDescent="0.35">
      <c r="A8" s="242" t="s">
        <v>140</v>
      </c>
      <c r="B8" s="242"/>
      <c r="C8" s="270"/>
      <c r="D8" s="92" t="s">
        <v>41</v>
      </c>
      <c r="E8" s="92" t="s">
        <v>43</v>
      </c>
      <c r="F8" s="92" t="s">
        <v>42</v>
      </c>
      <c r="G8" s="272"/>
      <c r="H8" s="272"/>
      <c r="I8" s="272"/>
      <c r="J8" s="258"/>
      <c r="K8" s="259"/>
    </row>
    <row r="9" spans="1:11" s="43" customFormat="1" ht="16.899999999999999" customHeight="1" x14ac:dyDescent="0.35">
      <c r="B9" s="59" t="s">
        <v>0</v>
      </c>
      <c r="C9" s="93"/>
      <c r="D9" s="59"/>
      <c r="E9" s="59"/>
      <c r="F9" s="59"/>
      <c r="G9" s="117"/>
      <c r="H9" s="117"/>
      <c r="I9" s="28"/>
      <c r="J9" s="193"/>
      <c r="K9" s="194"/>
    </row>
    <row r="10" spans="1:11" s="43" customFormat="1" ht="54.75" customHeight="1" x14ac:dyDescent="0.35">
      <c r="A10" s="190">
        <v>1</v>
      </c>
      <c r="B10" s="93" t="s">
        <v>151</v>
      </c>
      <c r="C10" s="93" t="s">
        <v>166</v>
      </c>
      <c r="D10" s="94">
        <v>50000</v>
      </c>
      <c r="E10" s="95">
        <v>0.25</v>
      </c>
      <c r="F10" s="93">
        <v>3</v>
      </c>
      <c r="G10" s="151">
        <v>0</v>
      </c>
      <c r="H10" s="118"/>
      <c r="I10" s="96">
        <f>D10*E10*(F10/12)</f>
        <v>3125</v>
      </c>
      <c r="J10" s="245" t="s">
        <v>152</v>
      </c>
      <c r="K10" s="246"/>
    </row>
    <row r="11" spans="1:11" s="43" customFormat="1" ht="16.899999999999999" customHeight="1" x14ac:dyDescent="0.35">
      <c r="B11" s="59"/>
      <c r="C11" s="93"/>
      <c r="D11" s="59"/>
      <c r="E11" s="59"/>
      <c r="F11" s="59"/>
      <c r="G11" s="151">
        <v>0</v>
      </c>
      <c r="H11" s="118"/>
      <c r="I11" s="28">
        <v>0</v>
      </c>
      <c r="J11" s="193"/>
      <c r="K11" s="194"/>
    </row>
    <row r="12" spans="1:11" s="60" customFormat="1" ht="17.5" customHeight="1" x14ac:dyDescent="0.35">
      <c r="B12" s="38" t="s">
        <v>1</v>
      </c>
      <c r="C12" s="38"/>
      <c r="D12" s="38"/>
      <c r="E12" s="38"/>
      <c r="F12" s="38"/>
      <c r="G12" s="152">
        <f>SUM(G10:G11)</f>
        <v>0</v>
      </c>
      <c r="H12" s="119"/>
      <c r="I12" s="32">
        <f>SUM(I10:I11)</f>
        <v>3125</v>
      </c>
      <c r="J12" s="195"/>
      <c r="K12" s="196"/>
    </row>
    <row r="13" spans="1:11" s="60" customFormat="1" ht="28.5" customHeight="1" x14ac:dyDescent="0.35">
      <c r="B13" s="92"/>
      <c r="C13" s="164"/>
      <c r="D13" s="92" t="s">
        <v>48</v>
      </c>
      <c r="E13" s="92" t="s">
        <v>47</v>
      </c>
      <c r="F13" s="92" t="s">
        <v>49</v>
      </c>
      <c r="G13" s="153"/>
      <c r="H13" s="150"/>
      <c r="I13" s="92" t="s">
        <v>52</v>
      </c>
      <c r="J13" s="243" t="s">
        <v>104</v>
      </c>
      <c r="K13" s="244"/>
    </row>
    <row r="14" spans="1:11" s="60" customFormat="1" ht="16.899999999999999" customHeight="1" x14ac:dyDescent="0.35">
      <c r="B14" s="39" t="s">
        <v>44</v>
      </c>
      <c r="C14" s="39"/>
      <c r="D14" s="102"/>
      <c r="E14" s="102"/>
      <c r="F14" s="102"/>
      <c r="G14" s="154"/>
      <c r="H14" s="120"/>
      <c r="I14" s="28"/>
      <c r="J14" s="193"/>
      <c r="K14" s="194"/>
    </row>
    <row r="15" spans="1:11" s="43" customFormat="1" ht="54.75" customHeight="1" x14ac:dyDescent="0.35">
      <c r="A15" s="190">
        <v>1</v>
      </c>
      <c r="B15" s="40" t="s">
        <v>138</v>
      </c>
      <c r="C15" s="93" t="s">
        <v>167</v>
      </c>
      <c r="D15" s="103">
        <v>2</v>
      </c>
      <c r="E15" s="104">
        <v>100</v>
      </c>
      <c r="F15" s="105">
        <v>10</v>
      </c>
      <c r="G15" s="128">
        <v>0</v>
      </c>
      <c r="H15" s="104"/>
      <c r="I15" s="28">
        <f>D15*E15*F15</f>
        <v>2000</v>
      </c>
      <c r="J15" s="245" t="s">
        <v>153</v>
      </c>
      <c r="K15" s="246"/>
    </row>
    <row r="16" spans="1:11" s="43" customFormat="1" x14ac:dyDescent="0.35">
      <c r="B16" s="40"/>
      <c r="C16" s="93"/>
      <c r="D16" s="103"/>
      <c r="E16" s="104"/>
      <c r="F16" s="105"/>
      <c r="G16" s="128"/>
      <c r="H16" s="104"/>
      <c r="I16" s="28"/>
      <c r="J16" s="245"/>
      <c r="K16" s="246"/>
    </row>
    <row r="17" spans="2:11" s="43" customFormat="1" x14ac:dyDescent="0.35">
      <c r="B17" s="40"/>
      <c r="C17" s="93"/>
      <c r="D17" s="105"/>
      <c r="E17" s="105"/>
      <c r="F17" s="105"/>
      <c r="G17" s="128">
        <v>0</v>
      </c>
      <c r="H17" s="104"/>
      <c r="I17" s="28">
        <v>0</v>
      </c>
      <c r="J17" s="193"/>
      <c r="K17" s="194"/>
    </row>
    <row r="18" spans="2:11" s="60" customFormat="1" ht="16.149999999999999" customHeight="1" x14ac:dyDescent="0.35">
      <c r="B18" s="38" t="s">
        <v>57</v>
      </c>
      <c r="C18" s="90"/>
      <c r="D18" s="90"/>
      <c r="E18" s="90"/>
      <c r="F18" s="90"/>
      <c r="G18" s="155">
        <f>SUM(G15:G17)</f>
        <v>0</v>
      </c>
      <c r="H18" s="34"/>
      <c r="I18" s="34">
        <f>SUM(I15:I17)</f>
        <v>2000</v>
      </c>
      <c r="J18" s="195"/>
      <c r="K18" s="196"/>
    </row>
    <row r="19" spans="2:11" s="60" customFormat="1" x14ac:dyDescent="0.35">
      <c r="B19" s="92"/>
      <c r="C19" s="164"/>
      <c r="D19" s="92" t="s">
        <v>50</v>
      </c>
      <c r="E19" s="92" t="s">
        <v>51</v>
      </c>
      <c r="F19" s="92" t="s">
        <v>55</v>
      </c>
      <c r="G19" s="153"/>
      <c r="H19" s="150"/>
      <c r="I19" s="92"/>
      <c r="J19" s="243" t="s">
        <v>104</v>
      </c>
      <c r="K19" s="244"/>
    </row>
    <row r="20" spans="2:11" s="43" customFormat="1" ht="16.899999999999999" customHeight="1" x14ac:dyDescent="0.35">
      <c r="B20" s="42" t="s">
        <v>45</v>
      </c>
      <c r="C20" s="42"/>
      <c r="D20" s="42"/>
      <c r="E20" s="42"/>
      <c r="F20" s="42"/>
      <c r="G20" s="121"/>
      <c r="H20" s="121"/>
      <c r="I20" s="28"/>
      <c r="J20" s="193"/>
      <c r="K20" s="194"/>
    </row>
    <row r="21" spans="2:11" s="43" customFormat="1" ht="72" customHeight="1" x14ac:dyDescent="0.35">
      <c r="B21" s="37" t="s">
        <v>54</v>
      </c>
      <c r="C21" s="93" t="s">
        <v>167</v>
      </c>
      <c r="D21" s="106">
        <v>5000</v>
      </c>
      <c r="E21" s="107">
        <v>2</v>
      </c>
      <c r="F21" s="107">
        <v>200</v>
      </c>
      <c r="G21" s="129">
        <v>0</v>
      </c>
      <c r="H21" s="107"/>
      <c r="I21" s="28">
        <f>(E21*D21) + F21</f>
        <v>10200</v>
      </c>
      <c r="J21" s="264" t="s">
        <v>154</v>
      </c>
      <c r="K21" s="265"/>
    </row>
    <row r="22" spans="2:11" s="43" customFormat="1" x14ac:dyDescent="0.35">
      <c r="B22" s="37"/>
      <c r="C22" s="93"/>
      <c r="D22" s="106"/>
      <c r="E22" s="107"/>
      <c r="F22" s="107"/>
      <c r="G22" s="129"/>
      <c r="H22" s="107"/>
      <c r="I22" s="28"/>
      <c r="J22" s="193"/>
      <c r="K22" s="194"/>
    </row>
    <row r="23" spans="2:11" s="43" customFormat="1" x14ac:dyDescent="0.35">
      <c r="B23" s="37"/>
      <c r="C23" s="93"/>
      <c r="D23" s="106"/>
      <c r="E23" s="107"/>
      <c r="F23" s="107"/>
      <c r="G23" s="129"/>
      <c r="H23" s="107"/>
      <c r="I23" s="28"/>
      <c r="J23" s="193"/>
      <c r="K23" s="194"/>
    </row>
    <row r="24" spans="2:11" s="43" customFormat="1" x14ac:dyDescent="0.35">
      <c r="B24" s="37"/>
      <c r="C24" s="93"/>
      <c r="D24" s="106"/>
      <c r="E24" s="106"/>
      <c r="F24" s="106"/>
      <c r="G24" s="129">
        <v>0</v>
      </c>
      <c r="H24" s="107"/>
      <c r="I24" s="28">
        <v>0</v>
      </c>
      <c r="J24" s="193"/>
      <c r="K24" s="194"/>
    </row>
    <row r="25" spans="2:11" s="43" customFormat="1" x14ac:dyDescent="0.35">
      <c r="B25" s="44" t="s">
        <v>53</v>
      </c>
      <c r="C25" s="44"/>
      <c r="D25" s="44"/>
      <c r="E25" s="44"/>
      <c r="F25" s="44"/>
      <c r="G25" s="156">
        <f>SUM(G21:G24)</f>
        <v>0</v>
      </c>
      <c r="H25" s="32"/>
      <c r="I25" s="32">
        <f>SUM(I21:I24)</f>
        <v>10200</v>
      </c>
      <c r="J25" s="195"/>
      <c r="K25" s="196"/>
    </row>
    <row r="26" spans="2:11" s="43" customFormat="1" x14ac:dyDescent="0.35">
      <c r="B26" s="97" t="s">
        <v>46</v>
      </c>
      <c r="C26" s="97"/>
      <c r="D26" s="92" t="s">
        <v>50</v>
      </c>
      <c r="E26" s="92" t="s">
        <v>51</v>
      </c>
      <c r="F26" s="92"/>
      <c r="G26" s="153"/>
      <c r="H26" s="150"/>
      <c r="I26" s="92"/>
      <c r="J26" s="243" t="s">
        <v>104</v>
      </c>
      <c r="K26" s="244"/>
    </row>
    <row r="27" spans="2:11" s="43" customFormat="1" ht="29.25" customHeight="1" x14ac:dyDescent="0.35">
      <c r="B27" s="87" t="s">
        <v>56</v>
      </c>
      <c r="C27" s="93" t="s">
        <v>164</v>
      </c>
      <c r="D27" s="108">
        <v>500</v>
      </c>
      <c r="E27" s="109">
        <v>2</v>
      </c>
      <c r="F27" s="108"/>
      <c r="G27" s="127">
        <v>0</v>
      </c>
      <c r="H27" s="127"/>
      <c r="I27" s="28">
        <f>D27*E27</f>
        <v>1000</v>
      </c>
      <c r="J27" s="245" t="s">
        <v>155</v>
      </c>
      <c r="K27" s="246"/>
    </row>
    <row r="28" spans="2:11" s="43" customFormat="1" x14ac:dyDescent="0.35">
      <c r="B28" s="87"/>
      <c r="C28" s="93"/>
      <c r="D28" s="108"/>
      <c r="E28" s="109"/>
      <c r="F28" s="108"/>
      <c r="G28" s="127"/>
      <c r="H28" s="127"/>
      <c r="I28" s="28"/>
      <c r="J28" s="193"/>
      <c r="K28" s="194"/>
    </row>
    <row r="29" spans="2:11" s="43" customFormat="1" x14ac:dyDescent="0.35">
      <c r="B29" s="87"/>
      <c r="C29" s="93"/>
      <c r="D29" s="108"/>
      <c r="E29" s="109"/>
      <c r="F29" s="108"/>
      <c r="G29" s="127"/>
      <c r="H29" s="127"/>
      <c r="I29" s="28"/>
      <c r="J29" s="193"/>
      <c r="K29" s="194"/>
    </row>
    <row r="30" spans="2:11" s="43" customFormat="1" x14ac:dyDescent="0.35">
      <c r="B30" s="87"/>
      <c r="C30" s="93"/>
      <c r="D30" s="108"/>
      <c r="E30" s="109"/>
      <c r="F30" s="108"/>
      <c r="G30" s="127"/>
      <c r="H30" s="127"/>
      <c r="I30" s="28"/>
      <c r="J30" s="193"/>
      <c r="K30" s="194"/>
    </row>
    <row r="31" spans="2:11" s="43" customFormat="1" x14ac:dyDescent="0.35">
      <c r="B31" s="41"/>
      <c r="C31" s="93"/>
      <c r="D31" s="105"/>
      <c r="E31" s="105"/>
      <c r="F31" s="105"/>
      <c r="G31" s="128">
        <v>0</v>
      </c>
      <c r="H31" s="128"/>
      <c r="I31" s="28">
        <v>0</v>
      </c>
      <c r="J31" s="193"/>
      <c r="K31" s="194"/>
    </row>
    <row r="32" spans="2:11" s="43" customFormat="1" x14ac:dyDescent="0.35">
      <c r="B32" s="44" t="s">
        <v>5</v>
      </c>
      <c r="C32" s="44"/>
      <c r="D32" s="44"/>
      <c r="E32" s="44"/>
      <c r="F32" s="44"/>
      <c r="G32" s="156">
        <f>SUM(G27:G31)</f>
        <v>0</v>
      </c>
      <c r="H32" s="32"/>
      <c r="I32" s="32">
        <f>SUM(I27:I31)</f>
        <v>1000</v>
      </c>
      <c r="J32" s="195"/>
      <c r="K32" s="196"/>
    </row>
    <row r="33" spans="2:11" s="43" customFormat="1" ht="29" x14ac:dyDescent="0.35">
      <c r="B33" s="97" t="s">
        <v>58</v>
      </c>
      <c r="C33" s="97"/>
      <c r="D33" s="92" t="s">
        <v>59</v>
      </c>
      <c r="E33" s="92" t="s">
        <v>60</v>
      </c>
      <c r="F33" s="92" t="s">
        <v>61</v>
      </c>
      <c r="G33" s="153"/>
      <c r="H33" s="150"/>
      <c r="I33" s="92"/>
      <c r="J33" s="243" t="s">
        <v>104</v>
      </c>
      <c r="K33" s="244"/>
    </row>
    <row r="34" spans="2:11" s="43" customFormat="1" ht="30.75" customHeight="1" x14ac:dyDescent="0.35">
      <c r="B34" s="98" t="s">
        <v>156</v>
      </c>
      <c r="C34" s="93" t="s">
        <v>165</v>
      </c>
      <c r="D34" s="110">
        <v>2</v>
      </c>
      <c r="E34" s="111">
        <v>500</v>
      </c>
      <c r="F34" s="110">
        <v>2</v>
      </c>
      <c r="G34" s="157">
        <v>0</v>
      </c>
      <c r="H34" s="111"/>
      <c r="I34" s="99">
        <f>D34*E34</f>
        <v>1000</v>
      </c>
      <c r="J34" s="249" t="s">
        <v>159</v>
      </c>
      <c r="K34" s="250"/>
    </row>
    <row r="35" spans="2:11" s="43" customFormat="1" x14ac:dyDescent="0.35">
      <c r="B35" s="98" t="s">
        <v>157</v>
      </c>
      <c r="C35" s="93" t="s">
        <v>165</v>
      </c>
      <c r="D35" s="110">
        <v>2</v>
      </c>
      <c r="E35" s="111">
        <f>150*2</f>
        <v>300</v>
      </c>
      <c r="F35" s="110">
        <v>2</v>
      </c>
      <c r="G35" s="157">
        <v>0</v>
      </c>
      <c r="H35" s="111"/>
      <c r="I35" s="99">
        <f>D35*E35*F35</f>
        <v>1200</v>
      </c>
      <c r="J35" s="247" t="s">
        <v>160</v>
      </c>
      <c r="K35" s="248"/>
    </row>
    <row r="36" spans="2:11" s="43" customFormat="1" ht="50.25" customHeight="1" x14ac:dyDescent="0.35">
      <c r="B36" s="98" t="s">
        <v>158</v>
      </c>
      <c r="C36" s="93" t="s">
        <v>165</v>
      </c>
      <c r="D36" s="110">
        <v>2</v>
      </c>
      <c r="E36" s="111">
        <f>75*2</f>
        <v>150</v>
      </c>
      <c r="F36" s="110">
        <v>2</v>
      </c>
      <c r="G36" s="157">
        <v>0</v>
      </c>
      <c r="H36" s="111"/>
      <c r="I36" s="99">
        <f>D36*E36*F36</f>
        <v>600</v>
      </c>
      <c r="J36" s="249" t="s">
        <v>161</v>
      </c>
      <c r="K36" s="250"/>
    </row>
    <row r="37" spans="2:11" s="63" customFormat="1" x14ac:dyDescent="0.35">
      <c r="B37" s="62" t="s">
        <v>3</v>
      </c>
      <c r="C37" s="62"/>
      <c r="D37" s="62"/>
      <c r="E37" s="62"/>
      <c r="F37" s="62"/>
      <c r="G37" s="158">
        <f>SUM(G34:G36)</f>
        <v>0</v>
      </c>
      <c r="H37" s="100"/>
      <c r="I37" s="100">
        <f>SUM(I34:I36)</f>
        <v>2800</v>
      </c>
      <c r="J37" s="195"/>
      <c r="K37" s="196"/>
    </row>
    <row r="38" spans="2:11" s="63" customFormat="1" ht="29" x14ac:dyDescent="0.35">
      <c r="B38" s="97" t="s">
        <v>62</v>
      </c>
      <c r="C38" s="97"/>
      <c r="D38" s="92" t="s">
        <v>64</v>
      </c>
      <c r="E38" s="92" t="s">
        <v>65</v>
      </c>
      <c r="F38" s="92"/>
      <c r="G38" s="153"/>
      <c r="H38" s="150"/>
      <c r="I38" s="92"/>
      <c r="J38" s="243" t="s">
        <v>104</v>
      </c>
      <c r="K38" s="244"/>
    </row>
    <row r="39" spans="2:11" s="63" customFormat="1" x14ac:dyDescent="0.35">
      <c r="B39" s="98" t="s">
        <v>63</v>
      </c>
      <c r="C39" s="93" t="s">
        <v>164</v>
      </c>
      <c r="D39" s="112"/>
      <c r="E39" s="112"/>
      <c r="F39" s="112"/>
      <c r="G39" s="159">
        <v>0</v>
      </c>
      <c r="H39" s="122"/>
      <c r="I39" s="113">
        <v>200</v>
      </c>
      <c r="J39" s="247" t="s">
        <v>162</v>
      </c>
      <c r="K39" s="248"/>
    </row>
    <row r="40" spans="2:11" s="63" customFormat="1" x14ac:dyDescent="0.35">
      <c r="B40" s="98" t="s">
        <v>66</v>
      </c>
      <c r="C40" s="93" t="s">
        <v>164</v>
      </c>
      <c r="D40" s="115">
        <v>50</v>
      </c>
      <c r="E40" s="116">
        <v>20</v>
      </c>
      <c r="F40" s="112"/>
      <c r="G40" s="159">
        <v>0</v>
      </c>
      <c r="H40" s="122"/>
      <c r="I40" s="114">
        <f>D40*E40</f>
        <v>1000</v>
      </c>
      <c r="J40" s="247" t="s">
        <v>163</v>
      </c>
      <c r="K40" s="248"/>
    </row>
    <row r="41" spans="2:11" s="63" customFormat="1" x14ac:dyDescent="0.35">
      <c r="B41" s="98"/>
      <c r="C41" s="93"/>
      <c r="D41" s="115"/>
      <c r="E41" s="116"/>
      <c r="F41" s="112"/>
      <c r="G41" s="159"/>
      <c r="H41" s="122"/>
      <c r="I41" s="114"/>
      <c r="J41" s="181"/>
      <c r="K41" s="182"/>
    </row>
    <row r="42" spans="2:11" s="63" customFormat="1" x14ac:dyDescent="0.35">
      <c r="B42" s="62" t="s">
        <v>67</v>
      </c>
      <c r="C42" s="62"/>
      <c r="D42" s="62"/>
      <c r="E42" s="62"/>
      <c r="F42" s="62"/>
      <c r="G42" s="158">
        <f>SUM(G39:G40)</f>
        <v>0</v>
      </c>
      <c r="H42" s="100"/>
      <c r="I42" s="101">
        <f>SUM(I39:I40)</f>
        <v>1200</v>
      </c>
      <c r="J42" s="195"/>
      <c r="K42" s="196"/>
    </row>
    <row r="43" spans="2:11" s="65" customFormat="1" ht="18" customHeight="1" x14ac:dyDescent="0.35">
      <c r="B43" s="64" t="s">
        <v>11</v>
      </c>
      <c r="C43" s="64"/>
      <c r="D43" s="64"/>
      <c r="E43" s="64"/>
      <c r="F43" s="64"/>
      <c r="G43" s="123"/>
      <c r="H43" s="123"/>
      <c r="I43" s="179">
        <f>SUM(I12,I18,I25,I32,I37,I42)</f>
        <v>20325</v>
      </c>
      <c r="J43" s="251"/>
      <c r="K43" s="252"/>
    </row>
    <row r="44" spans="2:11" s="65" customFormat="1" ht="18" customHeight="1" x14ac:dyDescent="0.35">
      <c r="B44" s="89"/>
      <c r="C44" s="89"/>
      <c r="D44" s="89"/>
      <c r="E44" s="89"/>
      <c r="F44" s="89"/>
      <c r="G44" s="160"/>
      <c r="H44" s="124"/>
      <c r="I44" s="89"/>
      <c r="J44" s="89"/>
      <c r="K44" s="67"/>
    </row>
    <row r="45" spans="2:11" x14ac:dyDescent="0.35">
      <c r="B45" s="69" t="s">
        <v>69</v>
      </c>
      <c r="C45" s="69"/>
      <c r="D45" s="69"/>
      <c r="E45" s="69"/>
      <c r="F45" s="69"/>
      <c r="G45" s="161"/>
      <c r="H45" s="125"/>
    </row>
    <row r="46" spans="2:11" x14ac:dyDescent="0.35">
      <c r="B46" s="172" t="s">
        <v>113</v>
      </c>
      <c r="C46" s="69"/>
      <c r="D46" s="69"/>
      <c r="E46" s="69"/>
      <c r="F46" s="69"/>
      <c r="G46" s="161"/>
      <c r="H46" s="125"/>
    </row>
    <row r="47" spans="2:11" x14ac:dyDescent="0.35">
      <c r="B47" s="88"/>
      <c r="C47" s="88"/>
      <c r="D47" s="88"/>
      <c r="E47" s="88"/>
      <c r="F47" s="88"/>
      <c r="G47" s="162"/>
      <c r="H47" s="126"/>
    </row>
  </sheetData>
  <mergeCells count="50">
    <mergeCell ref="J43:K43"/>
    <mergeCell ref="B5:I5"/>
    <mergeCell ref="J7:K8"/>
    <mergeCell ref="J5:K5"/>
    <mergeCell ref="B6:K6"/>
    <mergeCell ref="J25:K25"/>
    <mergeCell ref="J26:K26"/>
    <mergeCell ref="J31:K31"/>
    <mergeCell ref="J18:K18"/>
    <mergeCell ref="J20:K20"/>
    <mergeCell ref="B7:B8"/>
    <mergeCell ref="J21:K21"/>
    <mergeCell ref="J28:K28"/>
    <mergeCell ref="J29:K29"/>
    <mergeCell ref="J42:K42"/>
    <mergeCell ref="J40:K40"/>
    <mergeCell ref="J39:K39"/>
    <mergeCell ref="J35:K35"/>
    <mergeCell ref="J36:K36"/>
    <mergeCell ref="J30:K30"/>
    <mergeCell ref="J34:K34"/>
    <mergeCell ref="J38:K38"/>
    <mergeCell ref="J27:K27"/>
    <mergeCell ref="J24:K24"/>
    <mergeCell ref="J11:K11"/>
    <mergeCell ref="J16:K16"/>
    <mergeCell ref="J17:K17"/>
    <mergeCell ref="J22:K22"/>
    <mergeCell ref="J23:K23"/>
    <mergeCell ref="J19:K19"/>
    <mergeCell ref="J12:K12"/>
    <mergeCell ref="J14:K14"/>
    <mergeCell ref="J15:K15"/>
    <mergeCell ref="J13:K13"/>
    <mergeCell ref="B1:K1"/>
    <mergeCell ref="A7:A8"/>
    <mergeCell ref="J32:K32"/>
    <mergeCell ref="J37:K37"/>
    <mergeCell ref="J33:K33"/>
    <mergeCell ref="B3:I3"/>
    <mergeCell ref="B2:K2"/>
    <mergeCell ref="C7:C8"/>
    <mergeCell ref="J9:K9"/>
    <mergeCell ref="I7:I8"/>
    <mergeCell ref="G7:G8"/>
    <mergeCell ref="J10:K10"/>
    <mergeCell ref="H7:H8"/>
    <mergeCell ref="B4:I4"/>
    <mergeCell ref="J3:K3"/>
    <mergeCell ref="J4:K4"/>
  </mergeCells>
  <dataValidations count="4">
    <dataValidation type="list" allowBlank="1" showInputMessage="1" showErrorMessage="1" sqref="C41">
      <formula1>"NITAG/Policy, Program Planning, Demand &amp; Communications, Data management and information systems, Workforce development, Program monitoring and evaluation, Vaccine safety/AEFI surveillance and field investigations, Other (specify in comments)"</formula1>
    </dataValidation>
    <dataValidation type="list" allowBlank="1" showInputMessage="1" showErrorMessage="1" sqref="C9">
      <formula1>#REF!</formula1>
    </dataValidation>
    <dataValidation type="list" allowBlank="1" showInputMessage="1" showErrorMessage="1" sqref="C28:C31">
      <formula1>"NITAG/Policy, Vaccine Delivery Planning &amp; Implementation, Vaccine Confience Demand &amp; Uptake, Program Monitoring and Evaluation, Data Management &amp; Health Information System, Vaccine Safety, Workforce Development, Other"</formula1>
    </dataValidation>
    <dataValidation type="list" allowBlank="1" showInputMessage="1" showErrorMessage="1" sqref="C21:C24 C15:C17 C10:C11 C27 C34:C36 C39:C40">
      <formula1>"NITAG/Policy, Vaccine Delivery Planning &amp; Implementation, Vaccine Confidence Demand &amp; Uptake, Program Monitoring and Evaluation, Data Management &amp; Health Information System, Vaccine Safety, Workforce Development, Other"</formula1>
    </dataValidation>
  </dataValidations>
  <pageMargins left="0.7" right="0.7" top="0.75" bottom="0.75" header="0.3" footer="0.3"/>
  <pageSetup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N38" sqref="N38"/>
    </sheetView>
  </sheetViews>
  <sheetFormatPr defaultRowHeight="14.5" x14ac:dyDescent="0.35"/>
  <cols>
    <col min="1" max="1" width="68.81640625" customWidth="1"/>
    <col min="2" max="9" width="14.54296875" customWidth="1"/>
  </cols>
  <sheetData>
    <row r="1" spans="1:9" ht="23.5" customHeight="1" x14ac:dyDescent="0.35">
      <c r="A1" s="276" t="s">
        <v>173</v>
      </c>
      <c r="B1" s="277"/>
      <c r="C1" s="277"/>
      <c r="D1" s="277"/>
      <c r="E1" s="277"/>
      <c r="F1" s="277"/>
      <c r="G1" s="277"/>
      <c r="H1" s="277"/>
      <c r="I1" s="278"/>
    </row>
    <row r="2" spans="1:9" ht="18.5" customHeight="1" x14ac:dyDescent="0.35">
      <c r="A2" s="276"/>
      <c r="B2" s="277"/>
      <c r="C2" s="277"/>
      <c r="D2" s="277"/>
      <c r="E2" s="277"/>
      <c r="F2" s="277"/>
      <c r="G2" s="277"/>
      <c r="H2" s="277"/>
      <c r="I2" s="278"/>
    </row>
    <row r="3" spans="1:9" ht="41.15" customHeight="1" x14ac:dyDescent="0.35">
      <c r="A3" s="279"/>
      <c r="B3" s="280"/>
      <c r="C3" s="280"/>
      <c r="D3" s="280"/>
      <c r="E3" s="280"/>
      <c r="F3" s="280"/>
      <c r="G3" s="280"/>
      <c r="H3" s="280"/>
      <c r="I3" s="281"/>
    </row>
    <row r="4" spans="1:9" ht="24" customHeight="1" x14ac:dyDescent="0.35">
      <c r="A4" s="199" t="s">
        <v>37</v>
      </c>
      <c r="B4" s="199"/>
      <c r="C4" s="199"/>
      <c r="D4" s="199"/>
      <c r="E4" s="199"/>
      <c r="F4" s="260" t="s">
        <v>89</v>
      </c>
      <c r="G4" s="260"/>
      <c r="H4" s="260"/>
      <c r="I4" s="260"/>
    </row>
    <row r="5" spans="1:9" ht="24" customHeight="1" x14ac:dyDescent="0.35">
      <c r="A5" s="199" t="s">
        <v>110</v>
      </c>
      <c r="B5" s="199"/>
      <c r="C5" s="199"/>
      <c r="D5" s="199"/>
      <c r="E5" s="199"/>
      <c r="F5" s="260"/>
      <c r="G5" s="260"/>
      <c r="H5" s="260"/>
      <c r="I5" s="260"/>
    </row>
    <row r="6" spans="1:9" ht="24" customHeight="1" x14ac:dyDescent="0.35">
      <c r="A6" s="253" t="s">
        <v>38</v>
      </c>
      <c r="B6" s="254"/>
      <c r="C6" s="254"/>
      <c r="D6" s="254"/>
      <c r="E6" s="255"/>
      <c r="F6" s="260"/>
      <c r="G6" s="260"/>
      <c r="H6" s="260"/>
      <c r="I6" s="260"/>
    </row>
    <row r="7" spans="1:9" x14ac:dyDescent="0.35">
      <c r="A7" s="261" t="s">
        <v>90</v>
      </c>
      <c r="B7" s="262"/>
      <c r="C7" s="262"/>
      <c r="D7" s="262"/>
      <c r="E7" s="262"/>
      <c r="F7" s="262"/>
      <c r="G7" s="262"/>
      <c r="H7" s="262"/>
      <c r="I7" s="263"/>
    </row>
    <row r="8" spans="1:9" ht="29" x14ac:dyDescent="0.35">
      <c r="A8" s="242" t="s">
        <v>39</v>
      </c>
      <c r="B8" s="269" t="s">
        <v>91</v>
      </c>
      <c r="C8" s="273" t="s">
        <v>92</v>
      </c>
      <c r="D8" s="185" t="s">
        <v>141</v>
      </c>
      <c r="E8" s="271" t="s">
        <v>93</v>
      </c>
      <c r="F8" s="271" t="s">
        <v>94</v>
      </c>
      <c r="G8" s="275" t="s">
        <v>95</v>
      </c>
      <c r="H8" s="256" t="s">
        <v>96</v>
      </c>
      <c r="I8" s="257"/>
    </row>
    <row r="9" spans="1:9" x14ac:dyDescent="0.35">
      <c r="A9" s="242"/>
      <c r="B9" s="270"/>
      <c r="C9" s="274"/>
      <c r="D9" s="186"/>
      <c r="E9" s="272"/>
      <c r="F9" s="272"/>
      <c r="G9" s="275"/>
      <c r="H9" s="258"/>
      <c r="I9" s="259"/>
    </row>
    <row r="10" spans="1:9" x14ac:dyDescent="0.35">
      <c r="A10" s="59" t="s">
        <v>0</v>
      </c>
      <c r="B10" s="59"/>
      <c r="C10" s="25"/>
      <c r="D10" s="25"/>
      <c r="E10" s="28"/>
      <c r="F10" s="28"/>
      <c r="G10" s="28"/>
      <c r="H10" s="193"/>
      <c r="I10" s="194"/>
    </row>
    <row r="11" spans="1:9" x14ac:dyDescent="0.35">
      <c r="A11" s="59"/>
      <c r="B11" s="28">
        <v>0</v>
      </c>
      <c r="C11" s="28">
        <v>0</v>
      </c>
      <c r="D11" s="28"/>
      <c r="E11" s="28">
        <v>0</v>
      </c>
      <c r="F11" s="28">
        <f>E11-C11</f>
        <v>0</v>
      </c>
      <c r="G11" s="28"/>
      <c r="H11" s="130"/>
      <c r="I11" s="131"/>
    </row>
    <row r="12" spans="1:9" x14ac:dyDescent="0.35">
      <c r="A12" s="37"/>
      <c r="B12" s="28">
        <v>0</v>
      </c>
      <c r="C12" s="28">
        <v>0</v>
      </c>
      <c r="D12" s="28"/>
      <c r="E12" s="28">
        <v>0</v>
      </c>
      <c r="F12" s="28">
        <f>E12-C12</f>
        <v>0</v>
      </c>
      <c r="G12" s="28"/>
      <c r="H12" s="193"/>
      <c r="I12" s="194"/>
    </row>
    <row r="13" spans="1:9" x14ac:dyDescent="0.35">
      <c r="A13" s="38" t="s">
        <v>1</v>
      </c>
      <c r="B13" s="38"/>
      <c r="C13" s="32">
        <f>SUM(C11:C12)</f>
        <v>0</v>
      </c>
      <c r="D13" s="32"/>
      <c r="E13" s="32">
        <f>SUM(E11:E12)</f>
        <v>0</v>
      </c>
      <c r="F13" s="32">
        <f>E13-C13</f>
        <v>0</v>
      </c>
      <c r="G13" s="32"/>
      <c r="H13" s="195"/>
      <c r="I13" s="196"/>
    </row>
    <row r="14" spans="1:9" x14ac:dyDescent="0.35">
      <c r="A14" s="39" t="s">
        <v>2</v>
      </c>
      <c r="B14" s="39"/>
      <c r="C14" s="28"/>
      <c r="D14" s="28"/>
      <c r="E14" s="28"/>
      <c r="F14" s="28"/>
      <c r="G14" s="28"/>
      <c r="H14" s="193"/>
      <c r="I14" s="194"/>
    </row>
    <row r="15" spans="1:9" x14ac:dyDescent="0.35">
      <c r="A15" s="40"/>
      <c r="B15" s="28">
        <v>0</v>
      </c>
      <c r="C15" s="28">
        <v>0</v>
      </c>
      <c r="D15" s="28"/>
      <c r="E15" s="28">
        <v>0</v>
      </c>
      <c r="F15" s="28">
        <f>E15-C15</f>
        <v>0</v>
      </c>
      <c r="G15" s="28"/>
      <c r="H15" s="193"/>
      <c r="I15" s="194"/>
    </row>
    <row r="16" spans="1:9" x14ac:dyDescent="0.35">
      <c r="A16" s="40"/>
      <c r="B16" s="28">
        <v>0</v>
      </c>
      <c r="C16" s="28">
        <v>0</v>
      </c>
      <c r="D16" s="28"/>
      <c r="E16" s="28">
        <v>0</v>
      </c>
      <c r="F16" s="28">
        <f>E16-C16</f>
        <v>0</v>
      </c>
      <c r="G16" s="28"/>
      <c r="H16" s="130"/>
      <c r="I16" s="131"/>
    </row>
    <row r="17" spans="1:9" x14ac:dyDescent="0.35">
      <c r="A17" s="40"/>
      <c r="B17" s="28">
        <v>0</v>
      </c>
      <c r="C17" s="28">
        <v>0</v>
      </c>
      <c r="D17" s="28"/>
      <c r="E17" s="28">
        <v>0</v>
      </c>
      <c r="F17" s="28">
        <f>E17-C17</f>
        <v>0</v>
      </c>
      <c r="G17" s="28"/>
      <c r="H17" s="193"/>
      <c r="I17" s="194"/>
    </row>
    <row r="18" spans="1:9" x14ac:dyDescent="0.35">
      <c r="A18" s="41"/>
      <c r="B18" s="28">
        <v>0</v>
      </c>
      <c r="C18" s="28">
        <v>0</v>
      </c>
      <c r="D18" s="28"/>
      <c r="E18" s="28">
        <v>0</v>
      </c>
      <c r="F18" s="28">
        <f>E18-C18</f>
        <v>0</v>
      </c>
      <c r="G18" s="28"/>
      <c r="H18" s="193"/>
      <c r="I18" s="194"/>
    </row>
    <row r="19" spans="1:9" x14ac:dyDescent="0.35">
      <c r="A19" s="38" t="s">
        <v>3</v>
      </c>
      <c r="B19" s="90"/>
      <c r="C19" s="34">
        <f>SUM(C15:C18)</f>
        <v>0</v>
      </c>
      <c r="D19" s="34"/>
      <c r="E19" s="34">
        <f>SUM(E15:E18)</f>
        <v>0</v>
      </c>
      <c r="F19" s="34">
        <f>E19-C19</f>
        <v>0</v>
      </c>
      <c r="G19" s="34"/>
      <c r="H19" s="195"/>
      <c r="I19" s="196"/>
    </row>
    <row r="20" spans="1:9" x14ac:dyDescent="0.35">
      <c r="A20" s="42" t="s">
        <v>4</v>
      </c>
      <c r="B20" s="42"/>
      <c r="C20" s="28"/>
      <c r="D20" s="28"/>
      <c r="E20" s="28"/>
      <c r="F20" s="28"/>
      <c r="G20" s="28"/>
      <c r="H20" s="193"/>
      <c r="I20" s="194"/>
    </row>
    <row r="21" spans="1:9" x14ac:dyDescent="0.35">
      <c r="A21" s="37"/>
      <c r="B21" s="28">
        <v>0</v>
      </c>
      <c r="C21" s="28">
        <v>0</v>
      </c>
      <c r="D21" s="28"/>
      <c r="E21" s="28">
        <v>0</v>
      </c>
      <c r="F21" s="28">
        <f>E21-C21</f>
        <v>0</v>
      </c>
      <c r="G21" s="28"/>
      <c r="H21" s="193"/>
      <c r="I21" s="194"/>
    </row>
    <row r="22" spans="1:9" x14ac:dyDescent="0.35">
      <c r="A22" s="37"/>
      <c r="B22" s="28">
        <v>0</v>
      </c>
      <c r="C22" s="28">
        <v>0</v>
      </c>
      <c r="D22" s="28"/>
      <c r="E22" s="28">
        <v>0</v>
      </c>
      <c r="F22" s="28">
        <f>E22-C22</f>
        <v>0</v>
      </c>
      <c r="G22" s="28"/>
      <c r="H22" s="130"/>
      <c r="I22" s="131"/>
    </row>
    <row r="23" spans="1:9" x14ac:dyDescent="0.35">
      <c r="A23" s="44" t="s">
        <v>5</v>
      </c>
      <c r="B23" s="44"/>
      <c r="C23" s="32">
        <f>SUM(C21:C22)</f>
        <v>0</v>
      </c>
      <c r="D23" s="32"/>
      <c r="E23" s="32">
        <f>SUM(E21:E22)</f>
        <v>0</v>
      </c>
      <c r="F23" s="32">
        <f>E23-C23</f>
        <v>0</v>
      </c>
      <c r="G23" s="32"/>
      <c r="H23" s="195"/>
      <c r="I23" s="196"/>
    </row>
    <row r="24" spans="1:9" x14ac:dyDescent="0.35">
      <c r="A24" s="42" t="s">
        <v>7</v>
      </c>
      <c r="B24" s="42"/>
      <c r="C24" s="28"/>
      <c r="D24" s="28"/>
      <c r="E24" s="28"/>
      <c r="F24" s="28"/>
      <c r="G24" s="28"/>
      <c r="H24" s="193"/>
      <c r="I24" s="194"/>
    </row>
    <row r="25" spans="1:9" x14ac:dyDescent="0.35">
      <c r="A25" s="87"/>
      <c r="B25" s="28">
        <v>0</v>
      </c>
      <c r="C25" s="28">
        <v>0</v>
      </c>
      <c r="D25" s="28"/>
      <c r="E25" s="28">
        <v>0</v>
      </c>
      <c r="F25" s="28">
        <f>E25-C25</f>
        <v>0</v>
      </c>
      <c r="G25" s="28"/>
      <c r="H25" s="130"/>
      <c r="I25" s="131"/>
    </row>
    <row r="26" spans="1:9" x14ac:dyDescent="0.35">
      <c r="A26" s="41"/>
      <c r="B26" s="28">
        <v>0</v>
      </c>
      <c r="C26" s="28">
        <v>0</v>
      </c>
      <c r="D26" s="28"/>
      <c r="E26" s="28">
        <v>0</v>
      </c>
      <c r="F26" s="28">
        <f>E26-C26</f>
        <v>0</v>
      </c>
      <c r="G26" s="28"/>
      <c r="H26" s="193"/>
      <c r="I26" s="194"/>
    </row>
    <row r="27" spans="1:9" x14ac:dyDescent="0.35">
      <c r="A27" s="41"/>
      <c r="B27" s="28">
        <v>0</v>
      </c>
      <c r="C27" s="28">
        <v>0</v>
      </c>
      <c r="D27" s="28"/>
      <c r="E27" s="28">
        <v>0</v>
      </c>
      <c r="F27" s="28">
        <f>E27-C27</f>
        <v>0</v>
      </c>
      <c r="G27" s="28"/>
      <c r="H27" s="130"/>
      <c r="I27" s="131"/>
    </row>
    <row r="28" spans="1:9" x14ac:dyDescent="0.35">
      <c r="A28" s="37"/>
      <c r="B28" s="28">
        <v>0</v>
      </c>
      <c r="C28" s="28">
        <v>0</v>
      </c>
      <c r="D28" s="28"/>
      <c r="E28" s="28">
        <v>0</v>
      </c>
      <c r="F28" s="28">
        <f>E28-C28</f>
        <v>0</v>
      </c>
      <c r="G28" s="28"/>
      <c r="H28" s="193"/>
      <c r="I28" s="194"/>
    </row>
    <row r="29" spans="1:9" x14ac:dyDescent="0.35">
      <c r="A29" s="37"/>
      <c r="B29" s="28">
        <v>0</v>
      </c>
      <c r="C29" s="28">
        <v>0</v>
      </c>
      <c r="D29" s="28"/>
      <c r="E29" s="28">
        <v>0</v>
      </c>
      <c r="F29" s="28">
        <f>E29-C29</f>
        <v>0</v>
      </c>
      <c r="G29" s="28"/>
      <c r="H29" s="193"/>
      <c r="I29" s="194"/>
    </row>
    <row r="30" spans="1:9" x14ac:dyDescent="0.35">
      <c r="A30" s="62" t="s">
        <v>8</v>
      </c>
      <c r="B30" s="31">
        <f t="shared" ref="B30:F30" si="0">SUM(B25:B29)</f>
        <v>0</v>
      </c>
      <c r="C30" s="31">
        <f>SUM(C25:C29)</f>
        <v>0</v>
      </c>
      <c r="D30" s="31"/>
      <c r="E30" s="31">
        <f>SUM(E25:E29)</f>
        <v>0</v>
      </c>
      <c r="F30" s="31">
        <f t="shared" si="0"/>
        <v>0</v>
      </c>
      <c r="G30" s="31"/>
      <c r="H30" s="195"/>
      <c r="I30" s="196"/>
    </row>
    <row r="31" spans="1:9" ht="15.5" x14ac:dyDescent="0.35">
      <c r="A31" s="64" t="s">
        <v>11</v>
      </c>
      <c r="B31" s="35">
        <f>B13+B19+B23+B30</f>
        <v>0</v>
      </c>
      <c r="C31" s="35">
        <f>C13+C19+C23+C30</f>
        <v>0</v>
      </c>
      <c r="D31" s="35"/>
      <c r="E31" s="35">
        <f>E13+E19+E23+E30</f>
        <v>0</v>
      </c>
      <c r="F31" s="35">
        <f>E31-C31</f>
        <v>0</v>
      </c>
      <c r="G31" s="35"/>
      <c r="H31" s="251"/>
      <c r="I31" s="252"/>
    </row>
    <row r="32" spans="1:9" x14ac:dyDescent="0.35">
      <c r="A32" s="89"/>
      <c r="B32" s="89"/>
      <c r="C32" s="89"/>
      <c r="D32" s="89"/>
      <c r="E32" s="89"/>
      <c r="F32" s="89"/>
      <c r="G32" s="89"/>
      <c r="H32" s="89"/>
      <c r="I32" s="67"/>
    </row>
    <row r="33" spans="1:9" x14ac:dyDescent="0.35">
      <c r="A33" s="133" t="s">
        <v>97</v>
      </c>
      <c r="B33" s="134"/>
      <c r="C33" s="134"/>
      <c r="D33" s="134"/>
      <c r="E33" s="134"/>
      <c r="F33" s="134"/>
      <c r="G33" s="135"/>
      <c r="H33" s="66"/>
      <c r="I33" s="67"/>
    </row>
    <row r="34" spans="1:9" ht="29" x14ac:dyDescent="0.35">
      <c r="A34" s="136" t="s">
        <v>98</v>
      </c>
      <c r="B34" s="137" t="s">
        <v>99</v>
      </c>
      <c r="C34" s="137" t="s">
        <v>100</v>
      </c>
      <c r="D34" s="137"/>
      <c r="E34" s="138"/>
      <c r="F34" s="139"/>
      <c r="G34" s="140"/>
      <c r="H34" s="66"/>
      <c r="I34" s="67"/>
    </row>
    <row r="35" spans="1:9" x14ac:dyDescent="0.35">
      <c r="A35" s="141" t="s">
        <v>101</v>
      </c>
      <c r="B35" s="142">
        <v>0.6</v>
      </c>
      <c r="C35" s="139" t="s">
        <v>102</v>
      </c>
      <c r="D35" s="139"/>
      <c r="E35" s="139" t="s">
        <v>103</v>
      </c>
      <c r="F35" s="139"/>
      <c r="G35" s="140"/>
      <c r="H35" s="66"/>
      <c r="I35" s="67"/>
    </row>
    <row r="36" spans="1:9" x14ac:dyDescent="0.35">
      <c r="A36" s="143" t="s">
        <v>108</v>
      </c>
      <c r="B36" s="142">
        <v>0.3</v>
      </c>
      <c r="C36" s="139" t="s">
        <v>102</v>
      </c>
      <c r="D36" s="139"/>
      <c r="E36" s="139" t="s">
        <v>103</v>
      </c>
      <c r="F36" s="139"/>
      <c r="G36" s="140"/>
      <c r="H36" s="66"/>
      <c r="I36" s="67"/>
    </row>
    <row r="37" spans="1:9" ht="16" x14ac:dyDescent="0.5">
      <c r="A37" s="143" t="s">
        <v>108</v>
      </c>
      <c r="B37" s="144">
        <v>0.1</v>
      </c>
      <c r="C37" s="145" t="s">
        <v>102</v>
      </c>
      <c r="D37" s="145"/>
      <c r="E37" s="139" t="s">
        <v>103</v>
      </c>
      <c r="F37" s="139"/>
      <c r="G37" s="140"/>
      <c r="H37" s="66"/>
      <c r="I37" s="67"/>
    </row>
    <row r="38" spans="1:9" x14ac:dyDescent="0.35">
      <c r="A38" s="146"/>
      <c r="B38" s="144">
        <v>1</v>
      </c>
      <c r="C38" s="147" t="s">
        <v>102</v>
      </c>
      <c r="D38" s="147"/>
      <c r="E38" s="147"/>
      <c r="F38" s="147"/>
      <c r="G38" s="148"/>
      <c r="H38" s="66"/>
      <c r="I38" s="67"/>
    </row>
    <row r="39" spans="1:9" x14ac:dyDescent="0.35">
      <c r="A39" s="149"/>
      <c r="B39" s="142"/>
      <c r="C39" s="139"/>
      <c r="D39" s="139"/>
      <c r="E39" s="139"/>
      <c r="F39" s="139"/>
      <c r="G39" s="138"/>
      <c r="H39" s="66"/>
      <c r="I39" s="67"/>
    </row>
    <row r="40" spans="1:9" x14ac:dyDescent="0.35">
      <c r="A40" s="149" t="s">
        <v>109</v>
      </c>
      <c r="B40" s="142"/>
      <c r="C40" s="139"/>
      <c r="D40" s="139"/>
      <c r="E40" s="139"/>
      <c r="F40" s="139"/>
      <c r="G40" s="138"/>
      <c r="H40" s="66"/>
      <c r="I40" s="67"/>
    </row>
    <row r="41" spans="1:9" x14ac:dyDescent="0.35">
      <c r="A41" s="149"/>
      <c r="B41" s="142"/>
      <c r="C41" s="139"/>
      <c r="D41" s="139"/>
      <c r="E41" s="139"/>
      <c r="F41" s="139"/>
      <c r="G41" s="138"/>
      <c r="H41" s="66"/>
      <c r="I41" s="67"/>
    </row>
    <row r="42" spans="1:9" x14ac:dyDescent="0.35">
      <c r="A42" s="149"/>
      <c r="B42" s="142"/>
      <c r="C42" s="139"/>
      <c r="D42" s="139"/>
      <c r="E42" s="139"/>
      <c r="F42" s="139"/>
      <c r="G42" s="138"/>
      <c r="H42" s="66"/>
      <c r="I42" s="67"/>
    </row>
    <row r="43" spans="1:9" x14ac:dyDescent="0.35">
      <c r="A43" s="149"/>
      <c r="B43" s="142"/>
      <c r="C43" s="139"/>
      <c r="D43" s="139"/>
      <c r="E43" s="139"/>
      <c r="F43" s="139"/>
      <c r="G43" s="138"/>
      <c r="H43" s="66"/>
      <c r="I43" s="67"/>
    </row>
    <row r="44" spans="1:9" x14ac:dyDescent="0.35">
      <c r="A44" s="48"/>
      <c r="B44" s="69"/>
      <c r="C44" s="67"/>
      <c r="D44" s="67"/>
      <c r="E44" s="68"/>
      <c r="F44" s="68"/>
      <c r="G44" s="68"/>
      <c r="H44" s="66"/>
      <c r="I44" s="67"/>
    </row>
    <row r="45" spans="1:9" x14ac:dyDescent="0.35">
      <c r="A45" s="48"/>
      <c r="B45" s="69"/>
      <c r="C45" s="67"/>
      <c r="D45" s="67"/>
      <c r="E45" s="68"/>
      <c r="F45" s="68"/>
      <c r="G45" s="68"/>
      <c r="H45" s="66"/>
      <c r="I45" s="67"/>
    </row>
    <row r="46" spans="1:9" x14ac:dyDescent="0.35">
      <c r="A46" s="48"/>
      <c r="B46" s="69"/>
      <c r="C46" s="67"/>
      <c r="D46" s="67"/>
      <c r="E46" s="68"/>
      <c r="F46" s="68"/>
      <c r="G46" s="68"/>
      <c r="H46" s="66"/>
      <c r="I46" s="67"/>
    </row>
    <row r="47" spans="1:9" x14ac:dyDescent="0.35">
      <c r="A47" s="48"/>
      <c r="B47" s="69"/>
      <c r="C47" s="67"/>
      <c r="D47" s="67"/>
      <c r="E47" s="68"/>
      <c r="F47" s="68"/>
      <c r="G47" s="68"/>
      <c r="H47" s="66"/>
      <c r="I47" s="67"/>
    </row>
    <row r="48" spans="1:9" x14ac:dyDescent="0.35">
      <c r="A48" s="66"/>
      <c r="B48" s="66"/>
      <c r="C48" s="67"/>
      <c r="D48" s="67"/>
      <c r="E48" s="68"/>
      <c r="F48" s="68"/>
      <c r="G48" s="68"/>
      <c r="H48" s="66"/>
      <c r="I48" s="67"/>
    </row>
  </sheetData>
  <mergeCells count="32">
    <mergeCell ref="A5:E5"/>
    <mergeCell ref="F5:I5"/>
    <mergeCell ref="A4:E4"/>
    <mergeCell ref="F4:I4"/>
    <mergeCell ref="A1:I3"/>
    <mergeCell ref="A6:E6"/>
    <mergeCell ref="F6:I6"/>
    <mergeCell ref="A7:I7"/>
    <mergeCell ref="A8:A9"/>
    <mergeCell ref="B8:B9"/>
    <mergeCell ref="C8:C9"/>
    <mergeCell ref="E8:E9"/>
    <mergeCell ref="F8:F9"/>
    <mergeCell ref="G8:G9"/>
    <mergeCell ref="H8:I9"/>
    <mergeCell ref="H24:I24"/>
    <mergeCell ref="H10:I10"/>
    <mergeCell ref="H12:I12"/>
    <mergeCell ref="H13:I13"/>
    <mergeCell ref="H14:I14"/>
    <mergeCell ref="H15:I15"/>
    <mergeCell ref="H17:I17"/>
    <mergeCell ref="H18:I18"/>
    <mergeCell ref="H19:I19"/>
    <mergeCell ref="H20:I20"/>
    <mergeCell ref="H21:I21"/>
    <mergeCell ref="H23:I23"/>
    <mergeCell ref="H26:I26"/>
    <mergeCell ref="H28:I28"/>
    <mergeCell ref="H29:I29"/>
    <mergeCell ref="H30:I30"/>
    <mergeCell ref="H31:I31"/>
  </mergeCells>
  <dataValidations count="1">
    <dataValidation type="list" allowBlank="1" showInputMessage="1" showErrorMessage="1" sqref="G10:G12 G15:G18">
      <formula1>"Complete, In Progress, Delayed, Cancelled"</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A7" sqref="A7:C7"/>
    </sheetView>
  </sheetViews>
  <sheetFormatPr defaultColWidth="9.1796875" defaultRowHeight="14.5" x14ac:dyDescent="0.35"/>
  <cols>
    <col min="1" max="1" width="60.7265625" style="66" customWidth="1"/>
    <col min="2" max="2" width="14.26953125" style="67" customWidth="1"/>
    <col min="3" max="3" width="12.81640625" style="68" customWidth="1"/>
    <col min="4" max="4" width="14.7265625" style="68" customWidth="1"/>
    <col min="5" max="5" width="26" style="66" customWidth="1"/>
    <col min="6" max="6" width="30.81640625" style="67" customWidth="1"/>
    <col min="7" max="7" width="16.81640625" style="66" customWidth="1"/>
    <col min="8" max="16384" width="9.1796875" style="66"/>
  </cols>
  <sheetData>
    <row r="1" spans="1:6" s="48" customFormat="1" ht="28.15" customHeight="1" x14ac:dyDescent="0.35">
      <c r="A1" s="285" t="s">
        <v>9</v>
      </c>
      <c r="B1" s="286"/>
      <c r="C1" s="287"/>
      <c r="D1" s="45"/>
      <c r="E1" s="46"/>
      <c r="F1" s="47"/>
    </row>
    <row r="2" spans="1:6" s="48" customFormat="1" ht="21" customHeight="1" x14ac:dyDescent="0.35">
      <c r="A2" s="288" t="s">
        <v>16</v>
      </c>
      <c r="B2" s="289"/>
      <c r="C2" s="290"/>
      <c r="D2" s="49"/>
      <c r="E2" s="50"/>
      <c r="F2" s="51"/>
    </row>
    <row r="3" spans="1:6" s="48" customFormat="1" ht="21.65" customHeight="1" x14ac:dyDescent="0.35">
      <c r="A3" s="266" t="s">
        <v>36</v>
      </c>
      <c r="B3" s="267"/>
      <c r="C3" s="268"/>
      <c r="D3" s="52"/>
      <c r="E3" s="53"/>
      <c r="F3" s="54"/>
    </row>
    <row r="4" spans="1:6" s="48" customFormat="1" ht="27.75" customHeight="1" x14ac:dyDescent="0.35">
      <c r="A4" s="199" t="s">
        <v>33</v>
      </c>
      <c r="B4" s="199"/>
      <c r="C4" s="199"/>
      <c r="D4" s="291" t="s">
        <v>26</v>
      </c>
      <c r="E4" s="292"/>
      <c r="F4" s="293"/>
    </row>
    <row r="5" spans="1:6" s="48" customFormat="1" ht="27.75" customHeight="1" x14ac:dyDescent="0.35">
      <c r="A5" s="199" t="s">
        <v>34</v>
      </c>
      <c r="B5" s="199"/>
      <c r="C5" s="199"/>
      <c r="D5" s="55" t="s">
        <v>12</v>
      </c>
      <c r="E5" s="56" t="s">
        <v>23</v>
      </c>
      <c r="F5" s="55" t="s">
        <v>14</v>
      </c>
    </row>
    <row r="6" spans="1:6" s="48" customFormat="1" ht="27.75" customHeight="1" x14ac:dyDescent="0.35">
      <c r="A6" s="199" t="s">
        <v>35</v>
      </c>
      <c r="B6" s="199"/>
      <c r="C6" s="199"/>
      <c r="D6" s="36">
        <f>Budget!B31</f>
        <v>0</v>
      </c>
      <c r="E6" s="36">
        <f>C31</f>
        <v>0</v>
      </c>
      <c r="F6" s="36"/>
    </row>
    <row r="7" spans="1:6" s="48" customFormat="1" ht="27.75" customHeight="1" x14ac:dyDescent="0.35">
      <c r="A7" s="200" t="s">
        <v>13</v>
      </c>
      <c r="B7" s="201"/>
      <c r="C7" s="202"/>
      <c r="D7" s="282"/>
      <c r="E7" s="283"/>
      <c r="F7" s="284"/>
    </row>
    <row r="8" spans="1:6" s="57" customFormat="1" ht="15" customHeight="1" x14ac:dyDescent="0.35">
      <c r="A8" s="242" t="s">
        <v>6</v>
      </c>
      <c r="B8" s="273" t="s">
        <v>17</v>
      </c>
      <c r="C8" s="271" t="s">
        <v>18</v>
      </c>
      <c r="D8" s="271" t="s">
        <v>19</v>
      </c>
      <c r="E8" s="256" t="s">
        <v>10</v>
      </c>
      <c r="F8" s="257"/>
    </row>
    <row r="9" spans="1:6" s="58" customFormat="1" ht="26.5" customHeight="1" x14ac:dyDescent="0.35">
      <c r="A9" s="242"/>
      <c r="B9" s="274"/>
      <c r="C9" s="272"/>
      <c r="D9" s="272"/>
      <c r="E9" s="258"/>
      <c r="F9" s="259"/>
    </row>
    <row r="10" spans="1:6" s="43" customFormat="1" ht="16.899999999999999" customHeight="1" x14ac:dyDescent="0.35">
      <c r="A10" s="59" t="s">
        <v>0</v>
      </c>
      <c r="B10" s="25"/>
      <c r="C10" s="26"/>
      <c r="D10" s="27">
        <f>B10-C10</f>
        <v>0</v>
      </c>
      <c r="E10" s="193"/>
      <c r="F10" s="194"/>
    </row>
    <row r="11" spans="1:6" s="43" customFormat="1" x14ac:dyDescent="0.35">
      <c r="A11" s="37"/>
      <c r="B11" s="81" t="e">
        <f>'3. Budget 2024.2025'!#REF!</f>
        <v>#REF!</v>
      </c>
      <c r="C11" s="28">
        <v>0</v>
      </c>
      <c r="D11" s="27" t="e">
        <f t="shared" ref="D11:D31" si="0">B11-C11</f>
        <v>#REF!</v>
      </c>
      <c r="E11" s="193"/>
      <c r="F11" s="194"/>
    </row>
    <row r="12" spans="1:6" s="43" customFormat="1" x14ac:dyDescent="0.35">
      <c r="A12" s="37"/>
      <c r="B12" s="81"/>
      <c r="C12" s="28"/>
      <c r="D12" s="27">
        <f t="shared" si="0"/>
        <v>0</v>
      </c>
      <c r="E12" s="193"/>
      <c r="F12" s="194"/>
    </row>
    <row r="13" spans="1:6" s="43" customFormat="1" x14ac:dyDescent="0.35">
      <c r="A13" s="37"/>
      <c r="B13" s="81"/>
      <c r="C13" s="28"/>
      <c r="D13" s="27">
        <f t="shared" si="0"/>
        <v>0</v>
      </c>
      <c r="E13" s="193"/>
      <c r="F13" s="194"/>
    </row>
    <row r="14" spans="1:6" s="43" customFormat="1" x14ac:dyDescent="0.35">
      <c r="A14" s="37"/>
      <c r="B14" s="81"/>
      <c r="C14" s="28"/>
      <c r="D14" s="27">
        <f t="shared" si="0"/>
        <v>0</v>
      </c>
      <c r="E14" s="193"/>
      <c r="F14" s="194"/>
    </row>
    <row r="15" spans="1:6" s="60" customFormat="1" ht="17.5" customHeight="1" x14ac:dyDescent="0.35">
      <c r="A15" s="38" t="s">
        <v>1</v>
      </c>
      <c r="B15" s="82" t="e">
        <f>SUM(B11:B14)</f>
        <v>#REF!</v>
      </c>
      <c r="C15" s="32">
        <f>SUM(C11:C14)</f>
        <v>0</v>
      </c>
      <c r="D15" s="33" t="e">
        <f t="shared" si="0"/>
        <v>#REF!</v>
      </c>
      <c r="E15" s="195"/>
      <c r="F15" s="196"/>
    </row>
    <row r="16" spans="1:6" s="60" customFormat="1" ht="16.899999999999999" customHeight="1" x14ac:dyDescent="0.35">
      <c r="A16" s="39" t="s">
        <v>2</v>
      </c>
      <c r="B16" s="83"/>
      <c r="C16" s="29"/>
      <c r="D16" s="27">
        <f t="shared" si="0"/>
        <v>0</v>
      </c>
      <c r="E16" s="193"/>
      <c r="F16" s="194"/>
    </row>
    <row r="17" spans="1:7" s="43" customFormat="1" x14ac:dyDescent="0.35">
      <c r="A17" s="40"/>
      <c r="B17" s="81" t="e">
        <f>'3. Budget 2024.2025'!#REF!</f>
        <v>#REF!</v>
      </c>
      <c r="C17" s="28">
        <v>0</v>
      </c>
      <c r="D17" s="27" t="e">
        <f t="shared" si="0"/>
        <v>#REF!</v>
      </c>
      <c r="E17" s="193"/>
      <c r="F17" s="194"/>
    </row>
    <row r="18" spans="1:7" s="43" customFormat="1" x14ac:dyDescent="0.35">
      <c r="A18" s="40"/>
      <c r="B18" s="81"/>
      <c r="C18" s="28"/>
      <c r="D18" s="27">
        <f t="shared" si="0"/>
        <v>0</v>
      </c>
      <c r="E18" s="193"/>
      <c r="F18" s="194"/>
    </row>
    <row r="19" spans="1:7" s="43" customFormat="1" x14ac:dyDescent="0.35">
      <c r="A19" s="41"/>
      <c r="B19" s="81"/>
      <c r="C19" s="28"/>
      <c r="D19" s="27">
        <f t="shared" si="0"/>
        <v>0</v>
      </c>
      <c r="E19" s="193"/>
      <c r="F19" s="194"/>
      <c r="G19" s="61"/>
    </row>
    <row r="20" spans="1:7" s="60" customFormat="1" ht="16.149999999999999" customHeight="1" x14ac:dyDescent="0.35">
      <c r="A20" s="38" t="s">
        <v>3</v>
      </c>
      <c r="B20" s="84" t="e">
        <f>SUM(B17:B19)</f>
        <v>#REF!</v>
      </c>
      <c r="C20" s="34">
        <f>SUM(C17:C19)</f>
        <v>0</v>
      </c>
      <c r="D20" s="33" t="e">
        <f t="shared" si="0"/>
        <v>#REF!</v>
      </c>
      <c r="E20" s="195"/>
      <c r="F20" s="196"/>
    </row>
    <row r="21" spans="1:7" s="43" customFormat="1" ht="16.899999999999999" customHeight="1" x14ac:dyDescent="0.35">
      <c r="A21" s="42" t="s">
        <v>4</v>
      </c>
      <c r="B21" s="85"/>
      <c r="C21" s="30"/>
      <c r="D21" s="27">
        <f t="shared" si="0"/>
        <v>0</v>
      </c>
      <c r="E21" s="193"/>
      <c r="F21" s="194"/>
    </row>
    <row r="22" spans="1:7" s="43" customFormat="1" x14ac:dyDescent="0.35">
      <c r="A22" s="37"/>
      <c r="B22" s="81" t="e">
        <f>'3. Budget 2024.2025'!#REF!</f>
        <v>#REF!</v>
      </c>
      <c r="C22" s="28">
        <v>0</v>
      </c>
      <c r="D22" s="27" t="e">
        <f t="shared" si="0"/>
        <v>#REF!</v>
      </c>
      <c r="E22" s="193"/>
      <c r="F22" s="194"/>
    </row>
    <row r="23" spans="1:7" s="43" customFormat="1" x14ac:dyDescent="0.35">
      <c r="A23" s="37"/>
      <c r="B23" s="86"/>
      <c r="C23" s="28"/>
      <c r="D23" s="27">
        <f t="shared" si="0"/>
        <v>0</v>
      </c>
      <c r="E23" s="193"/>
      <c r="F23" s="194"/>
    </row>
    <row r="24" spans="1:7" s="43" customFormat="1" x14ac:dyDescent="0.35">
      <c r="B24" s="86"/>
      <c r="C24" s="28"/>
      <c r="D24" s="27">
        <f t="shared" si="0"/>
        <v>0</v>
      </c>
      <c r="E24" s="193"/>
      <c r="F24" s="194"/>
    </row>
    <row r="25" spans="1:7" s="43" customFormat="1" x14ac:dyDescent="0.35">
      <c r="A25" s="44" t="s">
        <v>5</v>
      </c>
      <c r="B25" s="82" t="e">
        <f>SUM(B22:B24)</f>
        <v>#REF!</v>
      </c>
      <c r="C25" s="32">
        <f>SUM(C22:C24)</f>
        <v>0</v>
      </c>
      <c r="D25" s="33" t="e">
        <f t="shared" si="0"/>
        <v>#REF!</v>
      </c>
      <c r="E25" s="195"/>
      <c r="F25" s="196"/>
    </row>
    <row r="26" spans="1:7" s="43" customFormat="1" x14ac:dyDescent="0.35">
      <c r="A26" s="42" t="s">
        <v>7</v>
      </c>
      <c r="B26" s="86"/>
      <c r="C26" s="28"/>
      <c r="D26" s="27">
        <f t="shared" si="0"/>
        <v>0</v>
      </c>
      <c r="E26" s="193"/>
      <c r="F26" s="194"/>
    </row>
    <row r="27" spans="1:7" s="43" customFormat="1" x14ac:dyDescent="0.35">
      <c r="A27" s="37"/>
      <c r="B27" s="81" t="e">
        <f>'3. Budget 2024.2025'!#REF!</f>
        <v>#REF!</v>
      </c>
      <c r="C27" s="28">
        <v>0</v>
      </c>
      <c r="D27" s="27" t="e">
        <f t="shared" si="0"/>
        <v>#REF!</v>
      </c>
      <c r="E27" s="193"/>
      <c r="F27" s="194"/>
    </row>
    <row r="28" spans="1:7" s="43" customFormat="1" x14ac:dyDescent="0.35">
      <c r="A28" s="37"/>
      <c r="B28" s="86"/>
      <c r="C28" s="28"/>
      <c r="D28" s="27">
        <f t="shared" si="0"/>
        <v>0</v>
      </c>
      <c r="E28" s="193"/>
      <c r="F28" s="194"/>
    </row>
    <row r="29" spans="1:7" s="43" customFormat="1" x14ac:dyDescent="0.35">
      <c r="A29" s="37"/>
      <c r="B29" s="86"/>
      <c r="C29" s="28"/>
      <c r="D29" s="27">
        <f t="shared" si="0"/>
        <v>0</v>
      </c>
      <c r="E29" s="193"/>
      <c r="F29" s="194"/>
    </row>
    <row r="30" spans="1:7" s="63" customFormat="1" x14ac:dyDescent="0.35">
      <c r="A30" s="62" t="s">
        <v>8</v>
      </c>
      <c r="B30" s="82" t="e">
        <f>SUM(B27:B29)</f>
        <v>#REF!</v>
      </c>
      <c r="C30" s="31">
        <f>SUM(C27:C29)</f>
        <v>0</v>
      </c>
      <c r="D30" s="33" t="e">
        <f t="shared" si="0"/>
        <v>#REF!</v>
      </c>
      <c r="E30" s="195"/>
      <c r="F30" s="196"/>
    </row>
    <row r="31" spans="1:7" s="65" customFormat="1" ht="18" customHeight="1" x14ac:dyDescent="0.35">
      <c r="A31" s="64" t="s">
        <v>11</v>
      </c>
      <c r="B31" s="35" t="e">
        <f>B15+B20+B25+B30</f>
        <v>#REF!</v>
      </c>
      <c r="C31" s="35">
        <f>C15+C20+C25+C30</f>
        <v>0</v>
      </c>
      <c r="D31" s="35" t="e">
        <f t="shared" si="0"/>
        <v>#REF!</v>
      </c>
      <c r="E31" s="251"/>
      <c r="F31" s="252"/>
    </row>
    <row r="32" spans="1:7" ht="20.25" customHeight="1" x14ac:dyDescent="0.35"/>
    <row r="33" spans="1:1" x14ac:dyDescent="0.35">
      <c r="A33" s="69"/>
    </row>
    <row r="34" spans="1:1" x14ac:dyDescent="0.35">
      <c r="A34" s="69"/>
    </row>
    <row r="35" spans="1:1" x14ac:dyDescent="0.35">
      <c r="A35" s="69"/>
    </row>
    <row r="36" spans="1:1" x14ac:dyDescent="0.35">
      <c r="A36" s="69"/>
    </row>
    <row r="38" spans="1:1" x14ac:dyDescent="0.35">
      <c r="A38" s="69"/>
    </row>
  </sheetData>
  <mergeCells count="36">
    <mergeCell ref="A1:C1"/>
    <mergeCell ref="A2:C2"/>
    <mergeCell ref="A3:C3"/>
    <mergeCell ref="A4:C4"/>
    <mergeCell ref="D4:F4"/>
    <mergeCell ref="A8:A9"/>
    <mergeCell ref="B8:B9"/>
    <mergeCell ref="C8:C9"/>
    <mergeCell ref="D8:D9"/>
    <mergeCell ref="E8:F9"/>
    <mergeCell ref="A5:C5"/>
    <mergeCell ref="E21:F21"/>
    <mergeCell ref="E10:F10"/>
    <mergeCell ref="E11:F11"/>
    <mergeCell ref="E12:F12"/>
    <mergeCell ref="E13:F13"/>
    <mergeCell ref="E14:F14"/>
    <mergeCell ref="E15:F15"/>
    <mergeCell ref="E16:F16"/>
    <mergeCell ref="E17:F17"/>
    <mergeCell ref="E18:F18"/>
    <mergeCell ref="E19:F19"/>
    <mergeCell ref="E20:F20"/>
    <mergeCell ref="A6:C6"/>
    <mergeCell ref="A7:C7"/>
    <mergeCell ref="D7:F7"/>
    <mergeCell ref="E28:F28"/>
    <mergeCell ref="E29:F29"/>
    <mergeCell ref="E30:F30"/>
    <mergeCell ref="E31:F31"/>
    <mergeCell ref="E22:F22"/>
    <mergeCell ref="E23:F23"/>
    <mergeCell ref="E24:F24"/>
    <mergeCell ref="E25:F25"/>
    <mergeCell ref="E26:F26"/>
    <mergeCell ref="E27:F27"/>
  </mergeCells>
  <pageMargins left="0.7" right="0.7" top="0.75" bottom="0.75" header="0.3" footer="0.3"/>
  <pageSetup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Budget</vt:lpstr>
      <vt:lpstr>Instructions</vt:lpstr>
      <vt:lpstr>1. Project Details</vt:lpstr>
      <vt:lpstr>2. Workplan</vt:lpstr>
      <vt:lpstr>3. Budget 2024.2025</vt:lpstr>
      <vt:lpstr>4 Interim_Final Financial </vt:lpstr>
      <vt:lpstr>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2024-10-10T18:52:16Z</dcterms:modified>
</cp:coreProperties>
</file>